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kdohi\Desktop\仕事ファイル\Europe Solar Innovation\Website &amp; Domain\Artist Union\記事原稿\記事020 20220911 (0102)\"/>
    </mc:Choice>
  </mc:AlternateContent>
  <xr:revisionPtr revIDLastSave="0" documentId="13_ncr:1_{715AA350-7B03-49C7-80EC-196883E8FC4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全国データ" sheetId="1" r:id="rId1"/>
    <sheet name="改修案A-1" sheetId="2" r:id="rId2"/>
    <sheet name="改修案A-2" sheetId="3" r:id="rId3"/>
    <sheet name="改修案A-3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0" i="2" l="1"/>
  <c r="C346" i="2"/>
  <c r="C348" i="2" s="1"/>
  <c r="C345" i="2"/>
  <c r="C339" i="2"/>
  <c r="C343" i="2" s="1"/>
  <c r="C338" i="2"/>
  <c r="C336" i="2"/>
  <c r="C334" i="2"/>
  <c r="C332" i="2"/>
  <c r="C331" i="2"/>
  <c r="C325" i="2"/>
  <c r="C329" i="2" s="1"/>
  <c r="C324" i="2"/>
  <c r="C327" i="2" s="1"/>
  <c r="C318" i="2"/>
  <c r="C322" i="2" s="1"/>
  <c r="C317" i="2"/>
  <c r="C320" i="2" s="1"/>
  <c r="C315" i="2"/>
  <c r="C311" i="2"/>
  <c r="C313" i="2" s="1"/>
  <c r="C310" i="2"/>
  <c r="C304" i="2"/>
  <c r="C303" i="2"/>
  <c r="C308" i="2" s="1"/>
  <c r="C301" i="2"/>
  <c r="C297" i="2"/>
  <c r="C296" i="2"/>
  <c r="C299" i="2" s="1"/>
  <c r="C292" i="2"/>
  <c r="C290" i="2"/>
  <c r="C294" i="2" s="1"/>
  <c r="C289" i="2"/>
  <c r="C283" i="2"/>
  <c r="C287" i="2" s="1"/>
  <c r="C282" i="2"/>
  <c r="C280" i="2"/>
  <c r="C278" i="2"/>
  <c r="C276" i="2"/>
  <c r="C275" i="2"/>
  <c r="C269" i="2"/>
  <c r="C273" i="2" s="1"/>
  <c r="C268" i="2"/>
  <c r="C271" i="2" s="1"/>
  <c r="C262" i="2"/>
  <c r="C266" i="2" s="1"/>
  <c r="C261" i="2"/>
  <c r="C264" i="2" s="1"/>
  <c r="C259" i="2"/>
  <c r="C255" i="2"/>
  <c r="C257" i="2" s="1"/>
  <c r="C254" i="2"/>
  <c r="C248" i="2"/>
  <c r="C247" i="2"/>
  <c r="C252" i="2" s="1"/>
  <c r="C245" i="2"/>
  <c r="C241" i="2"/>
  <c r="C240" i="2"/>
  <c r="C243" i="2" s="1"/>
  <c r="C236" i="2"/>
  <c r="C234" i="2"/>
  <c r="C238" i="2" s="1"/>
  <c r="C233" i="2"/>
  <c r="C227" i="2"/>
  <c r="C231" i="2" s="1"/>
  <c r="C226" i="2"/>
  <c r="C224" i="2"/>
  <c r="C222" i="2"/>
  <c r="C220" i="2"/>
  <c r="C219" i="2"/>
  <c r="C213" i="2"/>
  <c r="C217" i="2" s="1"/>
  <c r="C212" i="2"/>
  <c r="C215" i="2" s="1"/>
  <c r="C206" i="2"/>
  <c r="C210" i="2" s="1"/>
  <c r="C205" i="2"/>
  <c r="C208" i="2" s="1"/>
  <c r="C203" i="2"/>
  <c r="C199" i="2"/>
  <c r="C201" i="2" s="1"/>
  <c r="C198" i="2"/>
  <c r="C192" i="2"/>
  <c r="C191" i="2"/>
  <c r="C196" i="2" s="1"/>
  <c r="C189" i="2"/>
  <c r="C185" i="2"/>
  <c r="C184" i="2"/>
  <c r="C187" i="2" s="1"/>
  <c r="C180" i="2"/>
  <c r="C178" i="2"/>
  <c r="C182" i="2" s="1"/>
  <c r="C177" i="2"/>
  <c r="C171" i="2"/>
  <c r="C175" i="2" s="1"/>
  <c r="C170" i="2"/>
  <c r="C168" i="2"/>
  <c r="C166" i="2"/>
  <c r="C164" i="2"/>
  <c r="C163" i="2"/>
  <c r="C157" i="2"/>
  <c r="C161" i="2" s="1"/>
  <c r="C156" i="2"/>
  <c r="C159" i="2" s="1"/>
  <c r="C150" i="2"/>
  <c r="C154" i="2" s="1"/>
  <c r="C149" i="2"/>
  <c r="C152" i="2" s="1"/>
  <c r="C147" i="2"/>
  <c r="C143" i="2"/>
  <c r="C145" i="2" s="1"/>
  <c r="C142" i="2"/>
  <c r="C136" i="2"/>
  <c r="C135" i="2"/>
  <c r="C140" i="2" s="1"/>
  <c r="C133" i="2"/>
  <c r="C129" i="2"/>
  <c r="C128" i="2"/>
  <c r="C131" i="2" s="1"/>
  <c r="C124" i="2"/>
  <c r="C122" i="2"/>
  <c r="C126" i="2" s="1"/>
  <c r="C121" i="2"/>
  <c r="C115" i="2"/>
  <c r="C119" i="2" s="1"/>
  <c r="C114" i="2"/>
  <c r="C112" i="2"/>
  <c r="C110" i="2"/>
  <c r="C108" i="2"/>
  <c r="C107" i="2"/>
  <c r="C101" i="2"/>
  <c r="C105" i="2" s="1"/>
  <c r="C100" i="2"/>
  <c r="C103" i="2" s="1"/>
  <c r="C94" i="2"/>
  <c r="C98" i="2" s="1"/>
  <c r="C93" i="2"/>
  <c r="C96" i="2" s="1"/>
  <c r="C91" i="2"/>
  <c r="C87" i="2"/>
  <c r="C89" i="2" s="1"/>
  <c r="C86" i="2"/>
  <c r="C80" i="2"/>
  <c r="C79" i="2"/>
  <c r="C84" i="2" s="1"/>
  <c r="C77" i="2"/>
  <c r="C73" i="2"/>
  <c r="C72" i="2"/>
  <c r="C75" i="2" s="1"/>
  <c r="C68" i="2"/>
  <c r="C66" i="2"/>
  <c r="C70" i="2" s="1"/>
  <c r="C65" i="2"/>
  <c r="C59" i="2"/>
  <c r="C63" i="2" s="1"/>
  <c r="C58" i="2"/>
  <c r="C56" i="2"/>
  <c r="C54" i="2"/>
  <c r="C52" i="2"/>
  <c r="C51" i="2"/>
  <c r="C45" i="2"/>
  <c r="C49" i="2" s="1"/>
  <c r="C44" i="2"/>
  <c r="C47" i="2" s="1"/>
  <c r="C38" i="2"/>
  <c r="C42" i="2" s="1"/>
  <c r="C37" i="2"/>
  <c r="C40" i="2" s="1"/>
  <c r="C35" i="2"/>
  <c r="C31" i="2"/>
  <c r="C33" i="2" s="1"/>
  <c r="C30" i="2"/>
  <c r="C24" i="2"/>
  <c r="C23" i="2"/>
  <c r="C28" i="2" s="1"/>
  <c r="C21" i="2"/>
  <c r="C17" i="2"/>
  <c r="C16" i="2"/>
  <c r="C19" i="2" s="1"/>
  <c r="A16" i="2"/>
  <c r="A23" i="2" s="1"/>
  <c r="A30" i="2" s="1"/>
  <c r="A37" i="2" s="1"/>
  <c r="A44" i="2" s="1"/>
  <c r="A51" i="2" s="1"/>
  <c r="A58" i="2" s="1"/>
  <c r="A65" i="2" s="1"/>
  <c r="A72" i="2" s="1"/>
  <c r="A79" i="2" s="1"/>
  <c r="A86" i="2" s="1"/>
  <c r="A93" i="2" s="1"/>
  <c r="A100" i="2" s="1"/>
  <c r="A107" i="2" s="1"/>
  <c r="A114" i="2" s="1"/>
  <c r="A121" i="2" s="1"/>
  <c r="A128" i="2" s="1"/>
  <c r="A135" i="2" s="1"/>
  <c r="A142" i="2" s="1"/>
  <c r="A149" i="2" s="1"/>
  <c r="A156" i="2" s="1"/>
  <c r="A163" i="2" s="1"/>
  <c r="A170" i="2" s="1"/>
  <c r="A177" i="2" s="1"/>
  <c r="A184" i="2" s="1"/>
  <c r="A191" i="2" s="1"/>
  <c r="A198" i="2" s="1"/>
  <c r="A205" i="2" s="1"/>
  <c r="A212" i="2" s="1"/>
  <c r="A219" i="2" s="1"/>
  <c r="A226" i="2" s="1"/>
  <c r="A233" i="2" s="1"/>
  <c r="A240" i="2" s="1"/>
  <c r="A247" i="2" s="1"/>
  <c r="A254" i="2" s="1"/>
  <c r="A261" i="2" s="1"/>
  <c r="A268" i="2" s="1"/>
  <c r="A275" i="2" s="1"/>
  <c r="A282" i="2" s="1"/>
  <c r="A289" i="2" s="1"/>
  <c r="A296" i="2" s="1"/>
  <c r="A303" i="2" s="1"/>
  <c r="A310" i="2" s="1"/>
  <c r="A317" i="2" s="1"/>
  <c r="A324" i="2" s="1"/>
  <c r="A331" i="2" s="1"/>
  <c r="A338" i="2" s="1"/>
  <c r="C12" i="2"/>
  <c r="C10" i="2"/>
  <c r="C14" i="2" s="1"/>
  <c r="C9" i="2"/>
  <c r="A9" i="2"/>
  <c r="C3" i="2"/>
  <c r="C7" i="2" s="1"/>
  <c r="C2" i="2"/>
  <c r="C346" i="4"/>
  <c r="C350" i="4" s="1"/>
  <c r="C345" i="4"/>
  <c r="C348" i="4" s="1"/>
  <c r="C339" i="4"/>
  <c r="C343" i="4" s="1"/>
  <c r="C338" i="4"/>
  <c r="C341" i="4" s="1"/>
  <c r="C334" i="4"/>
  <c r="C332" i="4"/>
  <c r="C336" i="4" s="1"/>
  <c r="C331" i="4"/>
  <c r="C327" i="4"/>
  <c r="C325" i="4"/>
  <c r="C329" i="4" s="1"/>
  <c r="C324" i="4"/>
  <c r="C318" i="4"/>
  <c r="C322" i="4" s="1"/>
  <c r="C317" i="4"/>
  <c r="C320" i="4" s="1"/>
  <c r="C311" i="4"/>
  <c r="C315" i="4" s="1"/>
  <c r="C310" i="4"/>
  <c r="C313" i="4" s="1"/>
  <c r="C304" i="4"/>
  <c r="C308" i="4" s="1"/>
  <c r="C303" i="4"/>
  <c r="C306" i="4" s="1"/>
  <c r="C301" i="4"/>
  <c r="C299" i="4"/>
  <c r="C297" i="4"/>
  <c r="C296" i="4"/>
  <c r="C294" i="4"/>
  <c r="C290" i="4"/>
  <c r="C289" i="4"/>
  <c r="C292" i="4" s="1"/>
  <c r="C283" i="4"/>
  <c r="C287" i="4" s="1"/>
  <c r="C282" i="4"/>
  <c r="C285" i="4" s="1"/>
  <c r="C278" i="4"/>
  <c r="C276" i="4"/>
  <c r="C280" i="4" s="1"/>
  <c r="C275" i="4"/>
  <c r="C271" i="4"/>
  <c r="C269" i="4"/>
  <c r="C273" i="4" s="1"/>
  <c r="C268" i="4"/>
  <c r="C266" i="4"/>
  <c r="C262" i="4"/>
  <c r="C261" i="4"/>
  <c r="C264" i="4" s="1"/>
  <c r="C255" i="4"/>
  <c r="C259" i="4" s="1"/>
  <c r="C254" i="4"/>
  <c r="C257" i="4" s="1"/>
  <c r="C248" i="4"/>
  <c r="C252" i="4" s="1"/>
  <c r="C247" i="4"/>
  <c r="C250" i="4" s="1"/>
  <c r="C245" i="4"/>
  <c r="C243" i="4"/>
  <c r="C241" i="4"/>
  <c r="C240" i="4"/>
  <c r="C238" i="4"/>
  <c r="C234" i="4"/>
  <c r="C233" i="4"/>
  <c r="C236" i="4" s="1"/>
  <c r="C227" i="4"/>
  <c r="C231" i="4" s="1"/>
  <c r="C226" i="4"/>
  <c r="C229" i="4" s="1"/>
  <c r="C222" i="4"/>
  <c r="C220" i="4"/>
  <c r="C224" i="4" s="1"/>
  <c r="C219" i="4"/>
  <c r="C215" i="4"/>
  <c r="C213" i="4"/>
  <c r="C217" i="4" s="1"/>
  <c r="C212" i="4"/>
  <c r="C210" i="4"/>
  <c r="C206" i="4"/>
  <c r="C205" i="4"/>
  <c r="C208" i="4" s="1"/>
  <c r="C199" i="4"/>
  <c r="C203" i="4" s="1"/>
  <c r="C198" i="4"/>
  <c r="C201" i="4" s="1"/>
  <c r="C192" i="4"/>
  <c r="C196" i="4" s="1"/>
  <c r="C191" i="4"/>
  <c r="C194" i="4" s="1"/>
  <c r="C189" i="4"/>
  <c r="C187" i="4"/>
  <c r="C185" i="4"/>
  <c r="C184" i="4"/>
  <c r="C182" i="4"/>
  <c r="C178" i="4"/>
  <c r="C177" i="4"/>
  <c r="C180" i="4" s="1"/>
  <c r="C171" i="4"/>
  <c r="C175" i="4" s="1"/>
  <c r="C170" i="4"/>
  <c r="C173" i="4" s="1"/>
  <c r="C166" i="4"/>
  <c r="C164" i="4"/>
  <c r="C168" i="4" s="1"/>
  <c r="C163" i="4"/>
  <c r="C159" i="4"/>
  <c r="C157" i="4"/>
  <c r="C161" i="4" s="1"/>
  <c r="C156" i="4"/>
  <c r="C154" i="4"/>
  <c r="C150" i="4"/>
  <c r="C149" i="4"/>
  <c r="C152" i="4" s="1"/>
  <c r="C143" i="4"/>
  <c r="C147" i="4" s="1"/>
  <c r="C142" i="4"/>
  <c r="C145" i="4" s="1"/>
  <c r="C136" i="4"/>
  <c r="C140" i="4" s="1"/>
  <c r="C135" i="4"/>
  <c r="C138" i="4" s="1"/>
  <c r="C133" i="4"/>
  <c r="C131" i="4"/>
  <c r="C129" i="4"/>
  <c r="C128" i="4"/>
  <c r="C126" i="4"/>
  <c r="C122" i="4"/>
  <c r="C121" i="4"/>
  <c r="C124" i="4" s="1"/>
  <c r="C115" i="4"/>
  <c r="C119" i="4" s="1"/>
  <c r="C114" i="4"/>
  <c r="C117" i="4" s="1"/>
  <c r="C110" i="4"/>
  <c r="C108" i="4"/>
  <c r="C112" i="4" s="1"/>
  <c r="C107" i="4"/>
  <c r="C103" i="4"/>
  <c r="C101" i="4"/>
  <c r="C105" i="4" s="1"/>
  <c r="C100" i="4"/>
  <c r="C98" i="4"/>
  <c r="C94" i="4"/>
  <c r="C93" i="4"/>
  <c r="C96" i="4" s="1"/>
  <c r="C87" i="4"/>
  <c r="C91" i="4" s="1"/>
  <c r="C86" i="4"/>
  <c r="C89" i="4" s="1"/>
  <c r="C80" i="4"/>
  <c r="C84" i="4" s="1"/>
  <c r="C79" i="4"/>
  <c r="C82" i="4" s="1"/>
  <c r="C77" i="4"/>
  <c r="C75" i="4"/>
  <c r="C73" i="4"/>
  <c r="C72" i="4"/>
  <c r="C70" i="4"/>
  <c r="C66" i="4"/>
  <c r="C65" i="4"/>
  <c r="C68" i="4" s="1"/>
  <c r="C59" i="4"/>
  <c r="C58" i="4"/>
  <c r="C63" i="4" s="1"/>
  <c r="C54" i="4"/>
  <c r="C52" i="4"/>
  <c r="C56" i="4" s="1"/>
  <c r="C51" i="4"/>
  <c r="C47" i="4"/>
  <c r="C45" i="4"/>
  <c r="C49" i="4" s="1"/>
  <c r="C44" i="4"/>
  <c r="C42" i="4"/>
  <c r="C40" i="4"/>
  <c r="C38" i="4"/>
  <c r="C37" i="4"/>
  <c r="C31" i="4"/>
  <c r="C35" i="4" s="1"/>
  <c r="C30" i="4"/>
  <c r="C33" i="4" s="1"/>
  <c r="C24" i="4"/>
  <c r="C28" i="4" s="1"/>
  <c r="C23" i="4"/>
  <c r="C26" i="4" s="1"/>
  <c r="C21" i="4"/>
  <c r="C17" i="4"/>
  <c r="C19" i="4" s="1"/>
  <c r="C16" i="4"/>
  <c r="C14" i="4"/>
  <c r="C10" i="4"/>
  <c r="C9" i="4"/>
  <c r="C12" i="4" s="1"/>
  <c r="A9" i="4"/>
  <c r="A16" i="4" s="1"/>
  <c r="A23" i="4" s="1"/>
  <c r="A30" i="4" s="1"/>
  <c r="A37" i="4" s="1"/>
  <c r="A44" i="4" s="1"/>
  <c r="A51" i="4" s="1"/>
  <c r="A58" i="4" s="1"/>
  <c r="A65" i="4" s="1"/>
  <c r="A72" i="4" s="1"/>
  <c r="A79" i="4" s="1"/>
  <c r="A86" i="4" s="1"/>
  <c r="A93" i="4" s="1"/>
  <c r="A100" i="4" s="1"/>
  <c r="A107" i="4" s="1"/>
  <c r="A114" i="4" s="1"/>
  <c r="A121" i="4" s="1"/>
  <c r="A128" i="4" s="1"/>
  <c r="A135" i="4" s="1"/>
  <c r="A142" i="4" s="1"/>
  <c r="A149" i="4" s="1"/>
  <c r="A156" i="4" s="1"/>
  <c r="A163" i="4" s="1"/>
  <c r="A170" i="4" s="1"/>
  <c r="A177" i="4" s="1"/>
  <c r="A184" i="4" s="1"/>
  <c r="A191" i="4" s="1"/>
  <c r="A198" i="4" s="1"/>
  <c r="A205" i="4" s="1"/>
  <c r="A212" i="4" s="1"/>
  <c r="A219" i="4" s="1"/>
  <c r="A226" i="4" s="1"/>
  <c r="A233" i="4" s="1"/>
  <c r="A240" i="4" s="1"/>
  <c r="A247" i="4" s="1"/>
  <c r="A254" i="4" s="1"/>
  <c r="A261" i="4" s="1"/>
  <c r="A268" i="4" s="1"/>
  <c r="A275" i="4" s="1"/>
  <c r="A282" i="4" s="1"/>
  <c r="A289" i="4" s="1"/>
  <c r="A296" i="4" s="1"/>
  <c r="A303" i="4" s="1"/>
  <c r="A310" i="4" s="1"/>
  <c r="A317" i="4" s="1"/>
  <c r="A324" i="4" s="1"/>
  <c r="A331" i="4" s="1"/>
  <c r="A338" i="4" s="1"/>
  <c r="C3" i="4"/>
  <c r="C2" i="4"/>
  <c r="C7" i="4" s="1"/>
  <c r="C346" i="3"/>
  <c r="C350" i="3" s="1"/>
  <c r="C345" i="3"/>
  <c r="C339" i="3"/>
  <c r="O338" i="3"/>
  <c r="C338" i="3"/>
  <c r="C332" i="3"/>
  <c r="O331" i="3"/>
  <c r="C331" i="3"/>
  <c r="C325" i="3"/>
  <c r="C329" i="3" s="1"/>
  <c r="O324" i="3"/>
  <c r="C324" i="3"/>
  <c r="C327" i="3" s="1"/>
  <c r="C318" i="3"/>
  <c r="C317" i="3"/>
  <c r="C311" i="3"/>
  <c r="C315" i="3" s="1"/>
  <c r="O310" i="3"/>
  <c r="C310" i="3"/>
  <c r="C313" i="3" s="1"/>
  <c r="C304" i="3"/>
  <c r="C308" i="3" s="1"/>
  <c r="C303" i="3"/>
  <c r="C306" i="3" s="1"/>
  <c r="C299" i="3"/>
  <c r="C297" i="3"/>
  <c r="C301" i="3" s="1"/>
  <c r="O296" i="3"/>
  <c r="C296" i="3"/>
  <c r="C292" i="3"/>
  <c r="C290" i="3"/>
  <c r="O289" i="3"/>
  <c r="C289" i="3"/>
  <c r="C294" i="3" s="1"/>
  <c r="C283" i="3"/>
  <c r="O282" i="3"/>
  <c r="C282" i="3"/>
  <c r="C285" i="3" s="1"/>
  <c r="C276" i="3"/>
  <c r="C275" i="3"/>
  <c r="C278" i="3" s="1"/>
  <c r="C271" i="3"/>
  <c r="C269" i="3"/>
  <c r="C273" i="3" s="1"/>
  <c r="C268" i="3"/>
  <c r="C266" i="3"/>
  <c r="C264" i="3"/>
  <c r="C262" i="3"/>
  <c r="C261" i="3"/>
  <c r="C257" i="3"/>
  <c r="C255" i="3"/>
  <c r="C259" i="3" s="1"/>
  <c r="O254" i="3"/>
  <c r="C254" i="3"/>
  <c r="C248" i="3"/>
  <c r="C252" i="3" s="1"/>
  <c r="O247" i="3"/>
  <c r="C247" i="3"/>
  <c r="C250" i="3" s="1"/>
  <c r="C241" i="3"/>
  <c r="C240" i="3"/>
  <c r="C243" i="3" s="1"/>
  <c r="C234" i="3"/>
  <c r="C233" i="3"/>
  <c r="C236" i="3" s="1"/>
  <c r="C227" i="3"/>
  <c r="C231" i="3" s="1"/>
  <c r="O226" i="3"/>
  <c r="C226" i="3"/>
  <c r="C220" i="3"/>
  <c r="C219" i="3"/>
  <c r="C222" i="3" s="1"/>
  <c r="C213" i="3"/>
  <c r="C217" i="3" s="1"/>
  <c r="C212" i="3"/>
  <c r="C208" i="3"/>
  <c r="C206" i="3"/>
  <c r="C210" i="3" s="1"/>
  <c r="O205" i="3"/>
  <c r="C205" i="3"/>
  <c r="C203" i="3"/>
  <c r="C199" i="3"/>
  <c r="C198" i="3"/>
  <c r="C201" i="3" s="1"/>
  <c r="C192" i="3"/>
  <c r="C191" i="3"/>
  <c r="C194" i="3" s="1"/>
  <c r="C185" i="3"/>
  <c r="C189" i="3" s="1"/>
  <c r="O184" i="3"/>
  <c r="C184" i="3"/>
  <c r="C178" i="3"/>
  <c r="O177" i="3"/>
  <c r="C177" i="3"/>
  <c r="C180" i="3" s="1"/>
  <c r="C171" i="3"/>
  <c r="C175" i="3" s="1"/>
  <c r="C170" i="3"/>
  <c r="C173" i="3" s="1"/>
  <c r="C168" i="3"/>
  <c r="C166" i="3"/>
  <c r="C164" i="3"/>
  <c r="O163" i="3"/>
  <c r="C163" i="3"/>
  <c r="C161" i="3"/>
  <c r="C157" i="3"/>
  <c r="C156" i="3"/>
  <c r="C159" i="3" s="1"/>
  <c r="C150" i="3"/>
  <c r="O149" i="3"/>
  <c r="C149" i="3"/>
  <c r="C152" i="3" s="1"/>
  <c r="C143" i="3"/>
  <c r="O142" i="3"/>
  <c r="C142" i="3"/>
  <c r="C138" i="3"/>
  <c r="C136" i="3"/>
  <c r="C140" i="3" s="1"/>
  <c r="C135" i="3"/>
  <c r="C133" i="3"/>
  <c r="C129" i="3"/>
  <c r="O128" i="3"/>
  <c r="C128" i="3"/>
  <c r="C131" i="3" s="1"/>
  <c r="C122" i="3"/>
  <c r="O121" i="3"/>
  <c r="C121" i="3"/>
  <c r="C124" i="3" s="1"/>
  <c r="C115" i="3"/>
  <c r="C119" i="3" s="1"/>
  <c r="C114" i="3"/>
  <c r="C117" i="3" s="1"/>
  <c r="C108" i="3"/>
  <c r="C112" i="3" s="1"/>
  <c r="C107" i="3"/>
  <c r="C110" i="3" s="1"/>
  <c r="C105" i="3"/>
  <c r="C101" i="3"/>
  <c r="O100" i="3"/>
  <c r="C100" i="3"/>
  <c r="C103" i="3" s="1"/>
  <c r="C98" i="3"/>
  <c r="C96" i="3"/>
  <c r="C94" i="3"/>
  <c r="O93" i="3"/>
  <c r="C93" i="3"/>
  <c r="C91" i="3"/>
  <c r="C87" i="3"/>
  <c r="C86" i="3"/>
  <c r="C89" i="3" s="1"/>
  <c r="C82" i="3"/>
  <c r="C80" i="3"/>
  <c r="C84" i="3" s="1"/>
  <c r="C79" i="3"/>
  <c r="C73" i="3"/>
  <c r="C77" i="3" s="1"/>
  <c r="O72" i="3"/>
  <c r="C72" i="3"/>
  <c r="C66" i="3"/>
  <c r="C65" i="3"/>
  <c r="C68" i="3" s="1"/>
  <c r="C59" i="3"/>
  <c r="C63" i="3" s="1"/>
  <c r="O58" i="3"/>
  <c r="C58" i="3"/>
  <c r="C52" i="3"/>
  <c r="O51" i="3"/>
  <c r="C51" i="3"/>
  <c r="C54" i="3" s="1"/>
  <c r="C45" i="3"/>
  <c r="C49" i="3" s="1"/>
  <c r="O44" i="3"/>
  <c r="C44" i="3"/>
  <c r="C47" i="3" s="1"/>
  <c r="C38" i="3"/>
  <c r="O37" i="3"/>
  <c r="C37" i="3"/>
  <c r="C42" i="3" s="1"/>
  <c r="C31" i="3"/>
  <c r="C35" i="3" s="1"/>
  <c r="O30" i="3"/>
  <c r="C30" i="3"/>
  <c r="C33" i="3" s="1"/>
  <c r="O24" i="3"/>
  <c r="C24" i="3"/>
  <c r="C28" i="3" s="1"/>
  <c r="O23" i="3"/>
  <c r="C23" i="3"/>
  <c r="C26" i="3" s="1"/>
  <c r="C21" i="3"/>
  <c r="C19" i="3"/>
  <c r="C17" i="3"/>
  <c r="O16" i="3"/>
  <c r="C16" i="3"/>
  <c r="A16" i="3"/>
  <c r="A23" i="3" s="1"/>
  <c r="A30" i="3" s="1"/>
  <c r="A37" i="3" s="1"/>
  <c r="A44" i="3" s="1"/>
  <c r="A51" i="3" s="1"/>
  <c r="A58" i="3" s="1"/>
  <c r="A65" i="3" s="1"/>
  <c r="A72" i="3" s="1"/>
  <c r="A79" i="3" s="1"/>
  <c r="A86" i="3" s="1"/>
  <c r="A93" i="3" s="1"/>
  <c r="A100" i="3" s="1"/>
  <c r="A107" i="3" s="1"/>
  <c r="A114" i="3" s="1"/>
  <c r="A121" i="3" s="1"/>
  <c r="A128" i="3" s="1"/>
  <c r="A135" i="3" s="1"/>
  <c r="A142" i="3" s="1"/>
  <c r="A149" i="3" s="1"/>
  <c r="A156" i="3" s="1"/>
  <c r="A163" i="3" s="1"/>
  <c r="A170" i="3" s="1"/>
  <c r="A177" i="3" s="1"/>
  <c r="A184" i="3" s="1"/>
  <c r="A191" i="3" s="1"/>
  <c r="A198" i="3" s="1"/>
  <c r="A205" i="3" s="1"/>
  <c r="A212" i="3" s="1"/>
  <c r="A219" i="3" s="1"/>
  <c r="A226" i="3" s="1"/>
  <c r="A233" i="3" s="1"/>
  <c r="A240" i="3" s="1"/>
  <c r="A247" i="3" s="1"/>
  <c r="A254" i="3" s="1"/>
  <c r="A261" i="3" s="1"/>
  <c r="A268" i="3" s="1"/>
  <c r="A275" i="3" s="1"/>
  <c r="A282" i="3" s="1"/>
  <c r="A289" i="3" s="1"/>
  <c r="A296" i="3" s="1"/>
  <c r="A303" i="3" s="1"/>
  <c r="A310" i="3" s="1"/>
  <c r="A317" i="3" s="1"/>
  <c r="A324" i="3" s="1"/>
  <c r="A331" i="3" s="1"/>
  <c r="A338" i="3" s="1"/>
  <c r="C12" i="3"/>
  <c r="C10" i="3"/>
  <c r="O9" i="3"/>
  <c r="C9" i="3"/>
  <c r="C14" i="3" s="1"/>
  <c r="A9" i="3"/>
  <c r="C3" i="3"/>
  <c r="C7" i="3" s="1"/>
  <c r="O345" i="3"/>
  <c r="C2" i="3"/>
  <c r="C5" i="3" s="1"/>
  <c r="C26" i="2" l="1"/>
  <c r="C82" i="2"/>
  <c r="C138" i="2"/>
  <c r="C194" i="2"/>
  <c r="C250" i="2"/>
  <c r="C306" i="2"/>
  <c r="C5" i="2"/>
  <c r="C61" i="2"/>
  <c r="C117" i="2"/>
  <c r="C173" i="2"/>
  <c r="C229" i="2"/>
  <c r="C285" i="2"/>
  <c r="C341" i="2"/>
  <c r="C5" i="4"/>
  <c r="C61" i="4"/>
  <c r="O25" i="3"/>
  <c r="O32" i="3"/>
  <c r="O49" i="3"/>
  <c r="O14" i="3"/>
  <c r="O11" i="3"/>
  <c r="O18" i="3"/>
  <c r="O39" i="3"/>
  <c r="C40" i="3"/>
  <c r="O46" i="3"/>
  <c r="O86" i="3"/>
  <c r="O107" i="3"/>
  <c r="C147" i="3"/>
  <c r="C145" i="3"/>
  <c r="C56" i="3"/>
  <c r="C61" i="3"/>
  <c r="O112" i="3"/>
  <c r="O52" i="3"/>
  <c r="O17" i="3"/>
  <c r="O20" i="3"/>
  <c r="O79" i="3"/>
  <c r="O91" i="3"/>
  <c r="O2" i="3"/>
  <c r="O31" i="3"/>
  <c r="O98" i="3"/>
  <c r="O38" i="3"/>
  <c r="O10" i="3"/>
  <c r="O60" i="3"/>
  <c r="O67" i="3"/>
  <c r="O65" i="3"/>
  <c r="O101" i="3"/>
  <c r="O109" i="3"/>
  <c r="O45" i="3"/>
  <c r="O59" i="3"/>
  <c r="C70" i="3"/>
  <c r="O114" i="3"/>
  <c r="O122" i="3"/>
  <c r="O158" i="3"/>
  <c r="O108" i="3"/>
  <c r="O74" i="3"/>
  <c r="O77" i="3"/>
  <c r="O87" i="3"/>
  <c r="O150" i="3"/>
  <c r="O135" i="3"/>
  <c r="O144" i="3"/>
  <c r="O156" i="3"/>
  <c r="O165" i="3"/>
  <c r="O164" i="3"/>
  <c r="C75" i="3"/>
  <c r="O115" i="3"/>
  <c r="O130" i="3"/>
  <c r="O133" i="3"/>
  <c r="O129" i="3"/>
  <c r="O170" i="3"/>
  <c r="O178" i="3"/>
  <c r="O94" i="3"/>
  <c r="C154" i="3"/>
  <c r="O73" i="3"/>
  <c r="C126" i="3"/>
  <c r="O123" i="3"/>
  <c r="O175" i="3"/>
  <c r="C336" i="3"/>
  <c r="C334" i="3"/>
  <c r="O191" i="3"/>
  <c r="O200" i="3"/>
  <c r="O214" i="3"/>
  <c r="O219" i="3"/>
  <c r="C320" i="3"/>
  <c r="C322" i="3"/>
  <c r="O143" i="3"/>
  <c r="O213" i="3"/>
  <c r="C224" i="3"/>
  <c r="O157" i="3"/>
  <c r="O161" i="3"/>
  <c r="C196" i="3"/>
  <c r="O233" i="3"/>
  <c r="O235" i="3"/>
  <c r="O240" i="3"/>
  <c r="O268" i="3"/>
  <c r="C187" i="3"/>
  <c r="O192" i="3"/>
  <c r="O198" i="3"/>
  <c r="C215" i="3"/>
  <c r="O171" i="3"/>
  <c r="C182" i="3"/>
  <c r="O212" i="3"/>
  <c r="O199" i="3"/>
  <c r="O228" i="3"/>
  <c r="O241" i="3"/>
  <c r="O259" i="3"/>
  <c r="O255" i="3"/>
  <c r="O261" i="3"/>
  <c r="O306" i="3"/>
  <c r="O231" i="3"/>
  <c r="C238" i="3"/>
  <c r="O262" i="3"/>
  <c r="C229" i="3"/>
  <c r="O227" i="3"/>
  <c r="O248" i="3"/>
  <c r="O283" i="3"/>
  <c r="O206" i="3"/>
  <c r="C245" i="3"/>
  <c r="O301" i="3"/>
  <c r="O297" i="3"/>
  <c r="O185" i="3"/>
  <c r="O242" i="3"/>
  <c r="O272" i="3"/>
  <c r="O271" i="3"/>
  <c r="O269" i="3"/>
  <c r="O275" i="3"/>
  <c r="O294" i="3"/>
  <c r="O290" i="3"/>
  <c r="O326" i="3"/>
  <c r="C343" i="3"/>
  <c r="C341" i="3"/>
  <c r="C287" i="3"/>
  <c r="O329" i="3"/>
  <c r="O332" i="3"/>
  <c r="C280" i="3"/>
  <c r="O312" i="3"/>
  <c r="O317" i="3"/>
  <c r="O308" i="3"/>
  <c r="C348" i="3"/>
  <c r="O303" i="3"/>
  <c r="O305" i="3"/>
  <c r="O311" i="3"/>
  <c r="O339" i="3"/>
  <c r="O325" i="3"/>
  <c r="O292" i="3" l="1"/>
  <c r="O293" i="3"/>
  <c r="O244" i="3"/>
  <c r="O243" i="3"/>
  <c r="O208" i="3"/>
  <c r="O209" i="3"/>
  <c r="O223" i="3"/>
  <c r="O222" i="3"/>
  <c r="O153" i="3"/>
  <c r="O152" i="3"/>
  <c r="O167" i="3"/>
  <c r="O166" i="3"/>
  <c r="O132" i="3"/>
  <c r="O88" i="3"/>
  <c r="O27" i="3"/>
  <c r="O26" i="3"/>
  <c r="O284" i="3"/>
  <c r="O279" i="3"/>
  <c r="O278" i="3"/>
  <c r="O319" i="3"/>
  <c r="O273" i="3"/>
  <c r="O298" i="3"/>
  <c r="O265" i="3"/>
  <c r="O264" i="3"/>
  <c r="O307" i="3"/>
  <c r="O251" i="3"/>
  <c r="O250" i="3"/>
  <c r="O256" i="3"/>
  <c r="O207" i="3"/>
  <c r="O186" i="3"/>
  <c r="O195" i="3"/>
  <c r="O194" i="3"/>
  <c r="O174" i="3"/>
  <c r="O173" i="3"/>
  <c r="O252" i="3"/>
  <c r="O189" i="3"/>
  <c r="O159" i="3"/>
  <c r="O160" i="3"/>
  <c r="O53" i="3"/>
  <c r="O131" i="3"/>
  <c r="O19" i="3"/>
  <c r="O3" i="3"/>
  <c r="O277" i="3"/>
  <c r="O234" i="3"/>
  <c r="O221" i="3"/>
  <c r="O285" i="3"/>
  <c r="O137" i="3"/>
  <c r="O179" i="3"/>
  <c r="O168" i="3"/>
  <c r="O63" i="3"/>
  <c r="O28" i="3"/>
  <c r="O245" i="3"/>
  <c r="O266" i="3"/>
  <c r="O203" i="3"/>
  <c r="O202" i="3"/>
  <c r="O201" i="3"/>
  <c r="O286" i="3"/>
  <c r="O116" i="3"/>
  <c r="O181" i="3"/>
  <c r="O180" i="3"/>
  <c r="O138" i="3"/>
  <c r="O139" i="3"/>
  <c r="O117" i="3"/>
  <c r="O118" i="3"/>
  <c r="O42" i="3"/>
  <c r="O291" i="3"/>
  <c r="O263" i="3"/>
  <c r="O220" i="3"/>
  <c r="O193" i="3"/>
  <c r="O147" i="3"/>
  <c r="O125" i="3"/>
  <c r="O124" i="3"/>
  <c r="O182" i="3"/>
  <c r="O151" i="3"/>
  <c r="O336" i="3"/>
  <c r="O172" i="3"/>
  <c r="O136" i="3"/>
  <c r="O318" i="3"/>
  <c r="O83" i="3"/>
  <c r="O82" i="3"/>
  <c r="O110" i="3"/>
  <c r="O69" i="3"/>
  <c r="O68" i="3"/>
  <c r="O340" i="3"/>
  <c r="O249" i="3"/>
  <c r="O210" i="3"/>
  <c r="O140" i="3"/>
  <c r="O102" i="3"/>
  <c r="O119" i="3"/>
  <c r="O80" i="3"/>
  <c r="O105" i="3"/>
  <c r="O111" i="3"/>
  <c r="O21" i="3"/>
  <c r="O56" i="3"/>
  <c r="O104" i="3"/>
  <c r="O103" i="3"/>
  <c r="O4" i="3"/>
  <c r="O328" i="3"/>
  <c r="O327" i="3"/>
  <c r="O315" i="3"/>
  <c r="O304" i="3"/>
  <c r="O270" i="3"/>
  <c r="O300" i="3"/>
  <c r="O299" i="3"/>
  <c r="O276" i="3"/>
  <c r="O257" i="3"/>
  <c r="O258" i="3"/>
  <c r="O236" i="3"/>
  <c r="O237" i="3"/>
  <c r="O347" i="3"/>
  <c r="O350" i="3"/>
  <c r="O346" i="3"/>
  <c r="O84" i="3"/>
  <c r="O48" i="3"/>
  <c r="O47" i="3"/>
  <c r="O12" i="3"/>
  <c r="O13" i="3"/>
  <c r="O55" i="3"/>
  <c r="O54" i="3"/>
  <c r="O7" i="3"/>
  <c r="O333" i="3"/>
  <c r="O343" i="3"/>
  <c r="O313" i="3"/>
  <c r="O314" i="3"/>
  <c r="O217" i="3"/>
  <c r="O154" i="3"/>
  <c r="O96" i="3"/>
  <c r="O97" i="3"/>
  <c r="O95" i="3"/>
  <c r="O90" i="3"/>
  <c r="O89" i="3"/>
  <c r="O81" i="3"/>
  <c r="O35" i="3"/>
  <c r="O66" i="3"/>
  <c r="O5" i="3"/>
  <c r="O6" i="3"/>
  <c r="O33" i="3"/>
  <c r="O34" i="3"/>
  <c r="O188" i="3" l="1"/>
  <c r="O287" i="3"/>
  <c r="O322" i="3"/>
  <c r="O146" i="3"/>
  <c r="O145" i="3"/>
  <c r="O280" i="3"/>
  <c r="O335" i="3"/>
  <c r="O334" i="3"/>
  <c r="O224" i="3"/>
  <c r="O75" i="3"/>
  <c r="O76" i="3"/>
  <c r="O342" i="3"/>
  <c r="O341" i="3"/>
  <c r="O61" i="3"/>
  <c r="O62" i="3"/>
  <c r="O196" i="3"/>
  <c r="O321" i="3"/>
  <c r="O320" i="3"/>
  <c r="O238" i="3"/>
  <c r="O349" i="3"/>
  <c r="O348" i="3"/>
  <c r="O41" i="3"/>
  <c r="O40" i="3"/>
  <c r="O126" i="3"/>
  <c r="O216" i="3"/>
  <c r="O215" i="3"/>
  <c r="O187" i="3"/>
  <c r="O230" i="3"/>
  <c r="O229" i="3"/>
  <c r="O70" i="3"/>
</calcChain>
</file>

<file path=xl/sharedStrings.xml><?xml version="1.0" encoding="utf-8"?>
<sst xmlns="http://schemas.openxmlformats.org/spreadsheetml/2006/main" count="1100" uniqueCount="156">
  <si>
    <t>所在地</t>
    <rPh sb="0" eb="3">
      <t>ショザイチ</t>
    </rPh>
    <phoneticPr fontId="2"/>
  </si>
  <si>
    <t>所在地</t>
    <rPh sb="0" eb="3">
      <t>ショザイチ</t>
    </rPh>
    <phoneticPr fontId="3"/>
  </si>
  <si>
    <t>傾斜角</t>
    <rPh sb="0" eb="3">
      <t>ケイシャカク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</si>
  <si>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</si>
  <si>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</si>
  <si>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</si>
  <si>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4年目</t>
    <rPh sb="1" eb="3">
      <t>ネンメ</t>
    </rPh>
    <phoneticPr fontId="2"/>
  </si>
  <si>
    <t>5年目</t>
    <rPh sb="1" eb="3">
      <t>ネンメ</t>
    </rPh>
    <phoneticPr fontId="2"/>
  </si>
  <si>
    <t>6年目</t>
    <rPh sb="1" eb="3">
      <t>ネンメ</t>
    </rPh>
    <phoneticPr fontId="2"/>
  </si>
  <si>
    <t>7年目</t>
    <rPh sb="1" eb="3">
      <t>ネンメ</t>
    </rPh>
    <phoneticPr fontId="2"/>
  </si>
  <si>
    <t>8年目</t>
    <rPh sb="1" eb="3">
      <t>ネンメ</t>
    </rPh>
    <phoneticPr fontId="2"/>
  </si>
  <si>
    <t>9年目</t>
    <rPh sb="1" eb="3">
      <t>ネンメ</t>
    </rPh>
    <phoneticPr fontId="2"/>
  </si>
  <si>
    <t>10年目</t>
    <rPh sb="2" eb="4">
      <t>ネンメ</t>
    </rPh>
    <phoneticPr fontId="2"/>
  </si>
  <si>
    <t>11年目</t>
    <rPh sb="2" eb="4">
      <t>ネンメ</t>
    </rPh>
    <phoneticPr fontId="2"/>
  </si>
  <si>
    <t>11年目</t>
    <rPh sb="2" eb="4">
      <t>ネンメ</t>
    </rPh>
    <phoneticPr fontId="3"/>
  </si>
  <si>
    <t>12年目</t>
    <rPh sb="2" eb="4">
      <t>ネンメ</t>
    </rPh>
    <phoneticPr fontId="2"/>
  </si>
  <si>
    <t>12年目</t>
    <rPh sb="2" eb="4">
      <t>ネンメ</t>
    </rPh>
    <phoneticPr fontId="3"/>
  </si>
  <si>
    <t>13年目</t>
    <rPh sb="2" eb="4">
      <t>ネンメ</t>
    </rPh>
    <phoneticPr fontId="2"/>
  </si>
  <si>
    <t>13年目</t>
    <rPh sb="2" eb="4">
      <t>ネンメ</t>
    </rPh>
    <phoneticPr fontId="3"/>
  </si>
  <si>
    <t>14年目</t>
    <rPh sb="2" eb="4">
      <t>ネンメ</t>
    </rPh>
    <phoneticPr fontId="2"/>
  </si>
  <si>
    <t>14年目</t>
    <rPh sb="2" eb="4">
      <t>ネンメ</t>
    </rPh>
    <phoneticPr fontId="3"/>
  </si>
  <si>
    <t>15年目</t>
    <rPh sb="2" eb="4">
      <t>ネンメ</t>
    </rPh>
    <phoneticPr fontId="2"/>
  </si>
  <si>
    <t>15年目</t>
    <rPh sb="2" eb="4">
      <t>ネンメ</t>
    </rPh>
    <phoneticPr fontId="3"/>
  </si>
  <si>
    <t>16年目</t>
    <rPh sb="2" eb="4">
      <t>ネンメ</t>
    </rPh>
    <phoneticPr fontId="2"/>
  </si>
  <si>
    <t>16年目</t>
    <rPh sb="2" eb="4">
      <t>ネンメ</t>
    </rPh>
    <phoneticPr fontId="3"/>
  </si>
  <si>
    <t>17年目</t>
    <rPh sb="2" eb="4">
      <t>ネンメ</t>
    </rPh>
    <phoneticPr fontId="2"/>
  </si>
  <si>
    <t>17年目</t>
    <rPh sb="2" eb="4">
      <t>ネンメ</t>
    </rPh>
    <phoneticPr fontId="3"/>
  </si>
  <si>
    <t>18年目</t>
    <rPh sb="2" eb="4">
      <t>ネンメ</t>
    </rPh>
    <phoneticPr fontId="2"/>
  </si>
  <si>
    <t>18年目</t>
    <rPh sb="2" eb="4">
      <t>ネンメ</t>
    </rPh>
    <phoneticPr fontId="3"/>
  </si>
  <si>
    <t>19年目</t>
    <rPh sb="2" eb="4">
      <t>ネンメ</t>
    </rPh>
    <phoneticPr fontId="2"/>
  </si>
  <si>
    <t>19年目</t>
    <rPh sb="2" eb="4">
      <t>ネンメ</t>
    </rPh>
    <phoneticPr fontId="3"/>
  </si>
  <si>
    <t>20年目</t>
    <rPh sb="2" eb="4">
      <t>ネンメ</t>
    </rPh>
    <phoneticPr fontId="2"/>
  </si>
  <si>
    <t>20年目</t>
    <rPh sb="2" eb="4">
      <t>ネンメ</t>
    </rPh>
    <phoneticPr fontId="3"/>
  </si>
  <si>
    <t>合計 (kWh)</t>
    <rPh sb="0" eb="2">
      <t>ゴウケイ</t>
    </rPh>
    <phoneticPr fontId="2"/>
  </si>
  <si>
    <t>合計 (kWh)</t>
    <rPh sb="0" eb="2">
      <t>ゴウケイ</t>
    </rPh>
    <phoneticPr fontId="3"/>
  </si>
  <si>
    <t>北海道(北見)</t>
    <rPh sb="0" eb="3">
      <t>ホッカイドウ</t>
    </rPh>
    <rPh sb="4" eb="6">
      <t>キタミ</t>
    </rPh>
    <phoneticPr fontId="2"/>
  </si>
  <si>
    <t>北海道(北見)</t>
    <rPh sb="0" eb="3">
      <t>ホッカイドウ</t>
    </rPh>
    <rPh sb="4" eb="6">
      <t>キタミ</t>
    </rPh>
    <phoneticPr fontId="3"/>
  </si>
  <si>
    <t>北海道(帯広)</t>
    <rPh sb="0" eb="3">
      <t>ホッカイドウ</t>
    </rPh>
    <rPh sb="4" eb="6">
      <t>オビヒロ</t>
    </rPh>
    <phoneticPr fontId="2"/>
  </si>
  <si>
    <t>北海道(帯広)</t>
    <rPh sb="0" eb="3">
      <t>ホッカイドウ</t>
    </rPh>
    <rPh sb="4" eb="6">
      <t>オビヒロ</t>
    </rPh>
    <phoneticPr fontId="3"/>
  </si>
  <si>
    <t>北海道(札幌)</t>
    <rPh sb="0" eb="3">
      <t>ホッカイドウ</t>
    </rPh>
    <rPh sb="4" eb="6">
      <t>サッポロ</t>
    </rPh>
    <phoneticPr fontId="2"/>
  </si>
  <si>
    <t>北海道(札幌)</t>
    <rPh sb="0" eb="3">
      <t>ホッカイドウ</t>
    </rPh>
    <rPh sb="4" eb="6">
      <t>サッポロ</t>
    </rPh>
    <phoneticPr fontId="3"/>
  </si>
  <si>
    <t>青森</t>
    <rPh sb="0" eb="2">
      <t>アオモリ</t>
    </rPh>
    <phoneticPr fontId="2"/>
  </si>
  <si>
    <t>青森</t>
    <rPh sb="0" eb="2">
      <t>アオモリ</t>
    </rPh>
    <phoneticPr fontId="3"/>
  </si>
  <si>
    <t>秋田</t>
    <rPh sb="0" eb="2">
      <t>アキタ</t>
    </rPh>
    <phoneticPr fontId="2"/>
  </si>
  <si>
    <t>秋田</t>
    <rPh sb="0" eb="2">
      <t>アキタ</t>
    </rPh>
    <phoneticPr fontId="3"/>
  </si>
  <si>
    <t>山形</t>
    <rPh sb="0" eb="2">
      <t>ヤマガタ</t>
    </rPh>
    <phoneticPr fontId="2"/>
  </si>
  <si>
    <t>山形</t>
    <rPh sb="0" eb="2">
      <t>ヤマガタ</t>
    </rPh>
    <phoneticPr fontId="3"/>
  </si>
  <si>
    <t>岩手(盛岡)</t>
    <rPh sb="0" eb="2">
      <t>イワテ</t>
    </rPh>
    <rPh sb="3" eb="5">
      <t>モリオカ</t>
    </rPh>
    <phoneticPr fontId="2"/>
  </si>
  <si>
    <t>岩手(盛岡)</t>
    <rPh sb="0" eb="2">
      <t>イワテ</t>
    </rPh>
    <rPh sb="3" eb="5">
      <t>モリオカ</t>
    </rPh>
    <phoneticPr fontId="3"/>
  </si>
  <si>
    <t>宮城(仙台)</t>
    <rPh sb="0" eb="2">
      <t>ミヤギ</t>
    </rPh>
    <rPh sb="3" eb="5">
      <t>センダイ</t>
    </rPh>
    <phoneticPr fontId="2"/>
  </si>
  <si>
    <t>宮城(仙台)</t>
    <rPh sb="0" eb="2">
      <t>ミヤギ</t>
    </rPh>
    <rPh sb="3" eb="5">
      <t>センダイ</t>
    </rPh>
    <phoneticPr fontId="3"/>
  </si>
  <si>
    <t>福島</t>
    <rPh sb="0" eb="2">
      <t>フクシマ</t>
    </rPh>
    <phoneticPr fontId="2"/>
  </si>
  <si>
    <t>福島</t>
    <rPh sb="0" eb="2">
      <t>フクシマ</t>
    </rPh>
    <phoneticPr fontId="3"/>
  </si>
  <si>
    <t>新潟</t>
    <rPh sb="0" eb="2">
      <t>ニイガタ</t>
    </rPh>
    <phoneticPr fontId="2"/>
  </si>
  <si>
    <t>新潟</t>
    <rPh sb="0" eb="2">
      <t>ニイガタ</t>
    </rPh>
    <phoneticPr fontId="3"/>
  </si>
  <si>
    <t>群馬(前橋)</t>
    <rPh sb="0" eb="2">
      <t>グンマ</t>
    </rPh>
    <rPh sb="3" eb="5">
      <t>マエバシ</t>
    </rPh>
    <phoneticPr fontId="2"/>
  </si>
  <si>
    <t>群馬(前橋)</t>
    <rPh sb="0" eb="2">
      <t>グンマ</t>
    </rPh>
    <rPh sb="3" eb="5">
      <t>マエバシ</t>
    </rPh>
    <phoneticPr fontId="3"/>
  </si>
  <si>
    <t>栃木(宇都宮)</t>
    <rPh sb="0" eb="2">
      <t>トチギ</t>
    </rPh>
    <rPh sb="3" eb="6">
      <t>ウツノミヤ</t>
    </rPh>
    <phoneticPr fontId="2"/>
  </si>
  <si>
    <t>栃木(宇都宮)</t>
    <rPh sb="0" eb="2">
      <t>トチギ</t>
    </rPh>
    <rPh sb="3" eb="6">
      <t>ウツノミヤ</t>
    </rPh>
    <phoneticPr fontId="3"/>
  </si>
  <si>
    <t>茨城(水戸)</t>
    <rPh sb="0" eb="2">
      <t>イバラキ</t>
    </rPh>
    <rPh sb="3" eb="5">
      <t>ミト</t>
    </rPh>
    <phoneticPr fontId="2"/>
  </si>
  <si>
    <t>茨城(水戸)</t>
    <rPh sb="0" eb="2">
      <t>イバラキ</t>
    </rPh>
    <rPh sb="3" eb="5">
      <t>ミト</t>
    </rPh>
    <phoneticPr fontId="3"/>
  </si>
  <si>
    <t>埼玉(さいたま)</t>
    <rPh sb="0" eb="2">
      <t>サイタマ</t>
    </rPh>
    <phoneticPr fontId="2"/>
  </si>
  <si>
    <t>埼玉(さいたま)</t>
    <rPh sb="0" eb="2">
      <t>サイタマ</t>
    </rPh>
    <phoneticPr fontId="3"/>
  </si>
  <si>
    <t>千葉</t>
    <rPh sb="0" eb="2">
      <t>チバ</t>
    </rPh>
    <phoneticPr fontId="2"/>
  </si>
  <si>
    <t>千葉</t>
    <rPh sb="0" eb="2">
      <t>チバ</t>
    </rPh>
    <phoneticPr fontId="3"/>
  </si>
  <si>
    <t>東京</t>
    <rPh sb="0" eb="2">
      <t>トウキョウ</t>
    </rPh>
    <phoneticPr fontId="2"/>
  </si>
  <si>
    <t>東京</t>
    <rPh sb="0" eb="2">
      <t>トウキョウ</t>
    </rPh>
    <phoneticPr fontId="3"/>
  </si>
  <si>
    <t>神奈川(横浜)</t>
    <rPh sb="0" eb="3">
      <t>カナガワ</t>
    </rPh>
    <rPh sb="4" eb="6">
      <t>ヨコハマ</t>
    </rPh>
    <phoneticPr fontId="2"/>
  </si>
  <si>
    <t>神奈川(横浜)</t>
    <rPh sb="0" eb="3">
      <t>カナガワ</t>
    </rPh>
    <rPh sb="4" eb="6">
      <t>ヨコハマ</t>
    </rPh>
    <phoneticPr fontId="3"/>
  </si>
  <si>
    <t>静岡(静岡)</t>
    <rPh sb="0" eb="2">
      <t>シズオカ</t>
    </rPh>
    <rPh sb="3" eb="5">
      <t>シズオカ</t>
    </rPh>
    <phoneticPr fontId="2"/>
  </si>
  <si>
    <t>静岡(静岡)</t>
    <rPh sb="0" eb="2">
      <t>シズオカ</t>
    </rPh>
    <rPh sb="3" eb="5">
      <t>シズオカ</t>
    </rPh>
    <phoneticPr fontId="3"/>
  </si>
  <si>
    <t>山梨(甲府)</t>
    <rPh sb="0" eb="2">
      <t>ヤマナシ</t>
    </rPh>
    <rPh sb="3" eb="5">
      <t>コウフ</t>
    </rPh>
    <phoneticPr fontId="2"/>
  </si>
  <si>
    <t>山梨(甲府)</t>
    <rPh sb="0" eb="2">
      <t>ヤマナシ</t>
    </rPh>
    <rPh sb="3" eb="5">
      <t>コウフ</t>
    </rPh>
    <phoneticPr fontId="3"/>
  </si>
  <si>
    <t>長野(長野)</t>
    <rPh sb="0" eb="2">
      <t>ナガノ</t>
    </rPh>
    <rPh sb="3" eb="5">
      <t>ナガノ</t>
    </rPh>
    <phoneticPr fontId="2"/>
  </si>
  <si>
    <t>長野(長野)</t>
    <rPh sb="0" eb="2">
      <t>ナガノ</t>
    </rPh>
    <rPh sb="3" eb="5">
      <t>ナガノ</t>
    </rPh>
    <phoneticPr fontId="3"/>
  </si>
  <si>
    <t>愛知(名古屋)</t>
    <rPh sb="0" eb="2">
      <t>アイチ</t>
    </rPh>
    <rPh sb="3" eb="6">
      <t>ナゴヤ</t>
    </rPh>
    <phoneticPr fontId="2"/>
  </si>
  <si>
    <t>愛知(名古屋)</t>
    <rPh sb="0" eb="2">
      <t>アイチ</t>
    </rPh>
    <rPh sb="3" eb="6">
      <t>ナゴヤ</t>
    </rPh>
    <phoneticPr fontId="3"/>
  </si>
  <si>
    <t>岐阜</t>
    <rPh sb="0" eb="2">
      <t>ギフ</t>
    </rPh>
    <phoneticPr fontId="2"/>
  </si>
  <si>
    <t>岐阜</t>
    <rPh sb="0" eb="2">
      <t>ギフ</t>
    </rPh>
    <phoneticPr fontId="3"/>
  </si>
  <si>
    <t>三重(津)</t>
    <rPh sb="0" eb="2">
      <t>ミエ</t>
    </rPh>
    <rPh sb="3" eb="4">
      <t>ツ</t>
    </rPh>
    <phoneticPr fontId="2"/>
  </si>
  <si>
    <t>三重(津)</t>
    <rPh sb="0" eb="2">
      <t>ミエ</t>
    </rPh>
    <rPh sb="3" eb="4">
      <t>ツ</t>
    </rPh>
    <phoneticPr fontId="3"/>
  </si>
  <si>
    <t>富山</t>
    <rPh sb="0" eb="2">
      <t>トヤマ</t>
    </rPh>
    <phoneticPr fontId="2"/>
  </si>
  <si>
    <t>富山</t>
    <rPh sb="0" eb="2">
      <t>トヤマ</t>
    </rPh>
    <phoneticPr fontId="3"/>
  </si>
  <si>
    <t>石川(金沢)</t>
    <rPh sb="0" eb="2">
      <t>イシカワ</t>
    </rPh>
    <rPh sb="3" eb="5">
      <t>カナザワ</t>
    </rPh>
    <phoneticPr fontId="2"/>
  </si>
  <si>
    <t>石川(金沢)</t>
    <rPh sb="0" eb="2">
      <t>イシカワ</t>
    </rPh>
    <rPh sb="3" eb="5">
      <t>カナザワ</t>
    </rPh>
    <phoneticPr fontId="3"/>
  </si>
  <si>
    <t>福井</t>
    <rPh sb="0" eb="2">
      <t>フクイ</t>
    </rPh>
    <phoneticPr fontId="2"/>
  </si>
  <si>
    <t>福井</t>
    <rPh sb="0" eb="2">
      <t>フクイ</t>
    </rPh>
    <phoneticPr fontId="3"/>
  </si>
  <si>
    <t>奈良</t>
    <rPh sb="0" eb="2">
      <t>ナラ</t>
    </rPh>
    <phoneticPr fontId="2"/>
  </si>
  <si>
    <t>奈良</t>
    <rPh sb="0" eb="2">
      <t>ナラ</t>
    </rPh>
    <phoneticPr fontId="3"/>
  </si>
  <si>
    <t>滋賀(大津)</t>
    <rPh sb="0" eb="2">
      <t>シガ</t>
    </rPh>
    <rPh sb="3" eb="5">
      <t>オオツ</t>
    </rPh>
    <phoneticPr fontId="2"/>
  </si>
  <si>
    <t>滋賀(大津)</t>
    <rPh sb="0" eb="2">
      <t>シガ</t>
    </rPh>
    <rPh sb="3" eb="5">
      <t>オオツ</t>
    </rPh>
    <phoneticPr fontId="3"/>
  </si>
  <si>
    <t>京都</t>
    <rPh sb="0" eb="2">
      <t>キョウト</t>
    </rPh>
    <phoneticPr fontId="2"/>
  </si>
  <si>
    <t>京都</t>
    <rPh sb="0" eb="2">
      <t>キョウト</t>
    </rPh>
    <phoneticPr fontId="3"/>
  </si>
  <si>
    <t>大阪</t>
    <rPh sb="0" eb="2">
      <t>オオサカ</t>
    </rPh>
    <phoneticPr fontId="2"/>
  </si>
  <si>
    <t>大阪</t>
    <rPh sb="0" eb="2">
      <t>オオサカ</t>
    </rPh>
    <phoneticPr fontId="3"/>
  </si>
  <si>
    <t>和歌山</t>
    <rPh sb="0" eb="3">
      <t>ワカヤマ</t>
    </rPh>
    <phoneticPr fontId="2"/>
  </si>
  <si>
    <t>和歌山</t>
    <rPh sb="0" eb="3">
      <t>ワカヤマ</t>
    </rPh>
    <phoneticPr fontId="3"/>
  </si>
  <si>
    <t>兵庫(神戸)</t>
    <rPh sb="0" eb="2">
      <t>ヒョウゴ</t>
    </rPh>
    <rPh sb="3" eb="5">
      <t>コウベ</t>
    </rPh>
    <phoneticPr fontId="2"/>
  </si>
  <si>
    <t>兵庫(神戸)</t>
    <rPh sb="0" eb="2">
      <t>ヒョウゴ</t>
    </rPh>
    <rPh sb="3" eb="5">
      <t>コウベ</t>
    </rPh>
    <phoneticPr fontId="3"/>
  </si>
  <si>
    <t>岡山</t>
    <rPh sb="0" eb="2">
      <t>オカヤマ</t>
    </rPh>
    <phoneticPr fontId="2"/>
  </si>
  <si>
    <t>岡山</t>
    <rPh sb="0" eb="2">
      <t>オカヤマ</t>
    </rPh>
    <phoneticPr fontId="3"/>
  </si>
  <si>
    <t>広島</t>
    <rPh sb="0" eb="2">
      <t>ヒロシマ</t>
    </rPh>
    <phoneticPr fontId="2"/>
  </si>
  <si>
    <t>広島</t>
    <rPh sb="0" eb="2">
      <t>ヒロシマ</t>
    </rPh>
    <phoneticPr fontId="3"/>
  </si>
  <si>
    <t>鳥取(鳥取)</t>
    <rPh sb="0" eb="2">
      <t>トットリ</t>
    </rPh>
    <rPh sb="3" eb="5">
      <t>トットリ</t>
    </rPh>
    <phoneticPr fontId="2"/>
  </si>
  <si>
    <t>鳥取(鳥取)</t>
    <rPh sb="0" eb="2">
      <t>トットリ</t>
    </rPh>
    <rPh sb="3" eb="5">
      <t>トットリ</t>
    </rPh>
    <phoneticPr fontId="3"/>
  </si>
  <si>
    <t>島根(松江)</t>
    <rPh sb="0" eb="2">
      <t>シマネ</t>
    </rPh>
    <rPh sb="3" eb="5">
      <t>マツエ</t>
    </rPh>
    <phoneticPr fontId="2"/>
  </si>
  <si>
    <t>島根(松江)</t>
    <rPh sb="0" eb="2">
      <t>シマネ</t>
    </rPh>
    <rPh sb="3" eb="5">
      <t>マツエ</t>
    </rPh>
    <phoneticPr fontId="3"/>
  </si>
  <si>
    <t>山口</t>
    <rPh sb="0" eb="2">
      <t>ヤマグチ</t>
    </rPh>
    <phoneticPr fontId="2"/>
  </si>
  <si>
    <t>山口</t>
    <rPh sb="0" eb="2">
      <t>ヤマグチ</t>
    </rPh>
    <phoneticPr fontId="3"/>
  </si>
  <si>
    <t>香川(高松)</t>
    <rPh sb="0" eb="2">
      <t>カガワ</t>
    </rPh>
    <rPh sb="3" eb="5">
      <t>タカマツ</t>
    </rPh>
    <phoneticPr fontId="2"/>
  </si>
  <si>
    <t>香川(高松)</t>
    <rPh sb="0" eb="2">
      <t>カガワ</t>
    </rPh>
    <rPh sb="3" eb="5">
      <t>タカマツ</t>
    </rPh>
    <phoneticPr fontId="3"/>
  </si>
  <si>
    <t>徳島</t>
    <rPh sb="0" eb="2">
      <t>トクシマ</t>
    </rPh>
    <phoneticPr fontId="2"/>
  </si>
  <si>
    <t>徳島</t>
    <rPh sb="0" eb="2">
      <t>トクシマ</t>
    </rPh>
    <phoneticPr fontId="3"/>
  </si>
  <si>
    <t>高知</t>
    <rPh sb="0" eb="2">
      <t>コウチ</t>
    </rPh>
    <phoneticPr fontId="2"/>
  </si>
  <si>
    <t>高知</t>
    <rPh sb="0" eb="2">
      <t>コウチ</t>
    </rPh>
    <phoneticPr fontId="3"/>
  </si>
  <si>
    <t>愛媛(松山)</t>
    <rPh sb="0" eb="2">
      <t>エヒメ</t>
    </rPh>
    <rPh sb="3" eb="5">
      <t>マツヤマ</t>
    </rPh>
    <phoneticPr fontId="2"/>
  </si>
  <si>
    <t>愛媛(松山)</t>
    <rPh sb="0" eb="2">
      <t>エヒメ</t>
    </rPh>
    <rPh sb="3" eb="5">
      <t>マツヤマ</t>
    </rPh>
    <phoneticPr fontId="3"/>
  </si>
  <si>
    <t>福岡</t>
    <rPh sb="0" eb="2">
      <t>フクオカ</t>
    </rPh>
    <phoneticPr fontId="2"/>
  </si>
  <si>
    <t>福岡</t>
    <rPh sb="0" eb="2">
      <t>フクオカ</t>
    </rPh>
    <phoneticPr fontId="3"/>
  </si>
  <si>
    <t>佐賀</t>
    <rPh sb="0" eb="2">
      <t>サガ</t>
    </rPh>
    <phoneticPr fontId="2"/>
  </si>
  <si>
    <t>佐賀</t>
    <rPh sb="0" eb="2">
      <t>サガ</t>
    </rPh>
    <phoneticPr fontId="3"/>
  </si>
  <si>
    <t>長崎</t>
    <rPh sb="0" eb="2">
      <t>ナガサキ</t>
    </rPh>
    <phoneticPr fontId="2"/>
  </si>
  <si>
    <t>長崎</t>
    <rPh sb="0" eb="2">
      <t>ナガサキ</t>
    </rPh>
    <phoneticPr fontId="3"/>
  </si>
  <si>
    <t>大分</t>
    <rPh sb="0" eb="2">
      <t>オオイタ</t>
    </rPh>
    <phoneticPr fontId="2"/>
  </si>
  <si>
    <t>大分</t>
    <rPh sb="0" eb="2">
      <t>オオイタ</t>
    </rPh>
    <phoneticPr fontId="3"/>
  </si>
  <si>
    <t>宮崎</t>
    <rPh sb="0" eb="2">
      <t>ミヤザキ</t>
    </rPh>
    <phoneticPr fontId="2"/>
  </si>
  <si>
    <t>宮崎</t>
    <rPh sb="0" eb="2">
      <t>ミヤザキ</t>
    </rPh>
    <phoneticPr fontId="3"/>
  </si>
  <si>
    <t>熊本</t>
    <rPh sb="0" eb="2">
      <t>クマモト</t>
    </rPh>
    <phoneticPr fontId="2"/>
  </si>
  <si>
    <t>熊本</t>
    <rPh sb="0" eb="2">
      <t>クマモト</t>
    </rPh>
    <phoneticPr fontId="3"/>
  </si>
  <si>
    <t>鹿児島</t>
    <rPh sb="0" eb="3">
      <t>カゴシマ</t>
    </rPh>
    <phoneticPr fontId="2"/>
  </si>
  <si>
    <t>鹿児島</t>
    <rPh sb="0" eb="3">
      <t>カゴシマ</t>
    </rPh>
    <phoneticPr fontId="3"/>
  </si>
  <si>
    <t>沖縄(那覇)</t>
    <rPh sb="0" eb="2">
      <t>オキナワ</t>
    </rPh>
    <rPh sb="3" eb="5">
      <t>ナハ</t>
    </rPh>
    <phoneticPr fontId="2"/>
  </si>
  <si>
    <t>沖縄(那覇)</t>
    <rPh sb="0" eb="2">
      <t>オキナワ</t>
    </rPh>
    <rPh sb="3" eb="5">
      <t>ナハ</t>
    </rPh>
    <phoneticPr fontId="3"/>
  </si>
  <si>
    <t>全国平均</t>
    <rPh sb="0" eb="4">
      <t>ゼンコクヘイキン</t>
    </rPh>
    <phoneticPr fontId="2"/>
  </si>
  <si>
    <t>全国平均</t>
    <rPh sb="0" eb="4">
      <t>ゼンコクヘイキン</t>
    </rPh>
    <phoneticPr fontId="3"/>
  </si>
  <si>
    <t>30°</t>
  </si>
  <si>
    <t>10°</t>
  </si>
  <si>
    <t>11年目</t>
  </si>
  <si>
    <t>12年目</t>
  </si>
  <si>
    <t>13年目</t>
  </si>
  <si>
    <t>14年目</t>
  </si>
  <si>
    <t>15年目</t>
  </si>
  <si>
    <t>16年目</t>
  </si>
  <si>
    <t>17年目</t>
  </si>
  <si>
    <t>18年目</t>
  </si>
  <si>
    <t>19年目</t>
  </si>
  <si>
    <t>20年目</t>
  </si>
  <si>
    <t>合計 (kWh)</t>
  </si>
  <si>
    <t>パネル容量</t>
    <rPh sb="3" eb="5">
      <t>ヨウリョウ</t>
    </rPh>
    <phoneticPr fontId="3"/>
  </si>
  <si>
    <t>改修案A-2</t>
    <rPh sb="0" eb="3">
      <t>カイシュウアン</t>
    </rPh>
    <phoneticPr fontId="3"/>
  </si>
  <si>
    <t>改修後に増加した発電量 (kWh)</t>
    <rPh sb="0" eb="3">
      <t>カイシュウゴ</t>
    </rPh>
    <rPh sb="4" eb="6">
      <t>ゾウカ</t>
    </rPh>
    <rPh sb="8" eb="11">
      <t>ハツデンリョウ</t>
    </rPh>
    <phoneticPr fontId="3"/>
  </si>
  <si>
    <t>FIT既存単価適用分</t>
    <rPh sb="3" eb="5">
      <t>キゾン</t>
    </rPh>
    <rPh sb="5" eb="7">
      <t>タンカ</t>
    </rPh>
    <rPh sb="7" eb="10">
      <t>テキヨウブン</t>
    </rPh>
    <phoneticPr fontId="3"/>
  </si>
  <si>
    <t>FIT既存単価増減分</t>
    <rPh sb="3" eb="5">
      <t>キゾン</t>
    </rPh>
    <rPh sb="5" eb="7">
      <t>タンカ</t>
    </rPh>
    <rPh sb="7" eb="10">
      <t>ゾウゲンブン</t>
    </rPh>
    <phoneticPr fontId="3"/>
  </si>
  <si>
    <t>FIT新単価分</t>
    <rPh sb="3" eb="6">
      <t>シンタンカ</t>
    </rPh>
    <rPh sb="6" eb="7">
      <t>ブン</t>
    </rPh>
    <phoneticPr fontId="3"/>
  </si>
  <si>
    <t>改修案A-3</t>
    <rPh sb="0" eb="3">
      <t>カイシュウアン</t>
    </rPh>
    <phoneticPr fontId="3"/>
  </si>
  <si>
    <t>改修案A-1</t>
    <rPh sb="0" eb="3">
      <t>カイシュウアン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</si>
</sst>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b/>
      <sz val="13"/>
      <color theme="3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sz val="11"/>
      <color theme="1"/>
      <name val="Yu Gothic"/>
      <family val="2"/>
    </font>
    <font>
      <b/>
      <sz val="11"/>
      <color rgb="FF000000"/>
      <name val="Yu Gothic"/>
      <family val="3"/>
      <charset val="128"/>
    </font>
    <font>
      <sz val="11"/>
      <color rgb="FFFF0000"/>
      <name val="Yu Gothic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38" fontId="0" fillId="0" borderId="2" xfId="1" applyFont="1" applyBorder="1" applyAlignment="1">
      <alignment horizontal="center"/>
    </xf>
    <xf numFmtId="38" fontId="0" fillId="0" borderId="3" xfId="1" applyFont="1" applyBorder="1" applyAlignment="1">
      <alignment horizontal="center"/>
    </xf>
    <xf numFmtId="38" fontId="0" fillId="0" borderId="4" xfId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38" fontId="0" fillId="0" borderId="9" xfId="1" applyFont="1" applyBorder="1" applyAlignment="1"/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38" fontId="0" fillId="0" borderId="13" xfId="1" applyFont="1" applyBorder="1" applyAlignment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38" fontId="0" fillId="0" borderId="8" xfId="1" applyFont="1" applyBorder="1" applyAlignment="1"/>
    <xf numFmtId="38" fontId="0" fillId="0" borderId="6" xfId="1" applyFont="1" applyBorder="1" applyAlignment="1"/>
    <xf numFmtId="38" fontId="0" fillId="0" borderId="24" xfId="1" applyFont="1" applyBorder="1" applyAlignment="1"/>
    <xf numFmtId="38" fontId="0" fillId="0" borderId="23" xfId="1" applyFont="1" applyBorder="1" applyAlignment="1"/>
    <xf numFmtId="38" fontId="0" fillId="0" borderId="11" xfId="1" applyFont="1" applyBorder="1" applyAlignment="1"/>
    <xf numFmtId="38" fontId="0" fillId="0" borderId="25" xfId="1" applyFont="1" applyBorder="1" applyAlignment="1"/>
    <xf numFmtId="38" fontId="0" fillId="0" borderId="29" xfId="1" applyFont="1" applyBorder="1" applyAlignment="1"/>
    <xf numFmtId="38" fontId="0" fillId="0" borderId="27" xfId="1" applyFont="1" applyBorder="1" applyAlignment="1"/>
    <xf numFmtId="38" fontId="0" fillId="0" borderId="30" xfId="1" applyFont="1" applyBorder="1" applyAlignment="1"/>
    <xf numFmtId="38" fontId="0" fillId="0" borderId="31" xfId="1" applyFont="1" applyBorder="1" applyAlignment="1"/>
    <xf numFmtId="38" fontId="0" fillId="0" borderId="22" xfId="1" applyFont="1" applyBorder="1" applyAlignment="1"/>
    <xf numFmtId="38" fontId="0" fillId="0" borderId="2" xfId="1" applyFont="1" applyBorder="1" applyAlignment="1"/>
    <xf numFmtId="38" fontId="0" fillId="0" borderId="18" xfId="1" applyFont="1" applyBorder="1" applyAlignment="1"/>
    <xf numFmtId="38" fontId="0" fillId="0" borderId="4" xfId="1" applyFont="1" applyBorder="1" applyAlignment="1"/>
    <xf numFmtId="0" fontId="0" fillId="0" borderId="0" xfId="0" applyAlignment="1"/>
    <xf numFmtId="0" fontId="0" fillId="0" borderId="28" xfId="0" applyBorder="1" applyAlignment="1">
      <alignment horizontal="center"/>
    </xf>
    <xf numFmtId="0" fontId="0" fillId="0" borderId="19" xfId="0" applyBorder="1"/>
    <xf numFmtId="0" fontId="0" fillId="0" borderId="20" xfId="0" applyBorder="1"/>
    <xf numFmtId="38" fontId="0" fillId="0" borderId="21" xfId="1" applyFont="1" applyBorder="1" applyAlignment="1">
      <alignment horizontal="center"/>
    </xf>
    <xf numFmtId="38" fontId="0" fillId="0" borderId="19" xfId="1" applyFont="1" applyBorder="1" applyAlignment="1">
      <alignment vertical="center"/>
    </xf>
    <xf numFmtId="38" fontId="0" fillId="0" borderId="20" xfId="1" applyFont="1" applyBorder="1" applyAlignment="1">
      <alignment vertical="center"/>
    </xf>
    <xf numFmtId="38" fontId="0" fillId="0" borderId="21" xfId="1" applyFont="1" applyBorder="1" applyAlignment="1">
      <alignment vertical="center"/>
    </xf>
    <xf numFmtId="38" fontId="0" fillId="0" borderId="32" xfId="1" applyFont="1" applyBorder="1" applyAlignment="1"/>
    <xf numFmtId="10" fontId="0" fillId="0" borderId="9" xfId="2" applyNumberFormat="1" applyFont="1" applyBorder="1" applyAlignment="1"/>
    <xf numFmtId="38" fontId="0" fillId="0" borderId="12" xfId="1" applyFont="1" applyBorder="1" applyAlignment="1">
      <alignment horizontal="center"/>
    </xf>
    <xf numFmtId="38" fontId="0" fillId="0" borderId="10" xfId="1" applyFont="1" applyBorder="1" applyAlignment="1">
      <alignment vertical="center"/>
    </xf>
    <xf numFmtId="38" fontId="0" fillId="0" borderId="11" xfId="1" applyFont="1" applyBorder="1" applyAlignment="1">
      <alignment vertical="center"/>
    </xf>
    <xf numFmtId="38" fontId="0" fillId="0" borderId="12" xfId="1" applyFont="1" applyBorder="1" applyAlignment="1">
      <alignment vertical="center"/>
    </xf>
    <xf numFmtId="10" fontId="0" fillId="0" borderId="13" xfId="2" applyNumberFormat="1" applyFont="1" applyBorder="1" applyAlignment="1"/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/>
    <xf numFmtId="10" fontId="0" fillId="0" borderId="12" xfId="2" applyNumberFormat="1" applyFont="1" applyBorder="1" applyAlignment="1">
      <alignment horizontal="center"/>
    </xf>
    <xf numFmtId="0" fontId="5" fillId="0" borderId="11" xfId="0" applyFont="1" applyBorder="1"/>
    <xf numFmtId="10" fontId="5" fillId="0" borderId="12" xfId="2" applyNumberFormat="1" applyFont="1" applyBorder="1" applyAlignment="1">
      <alignment horizontal="center"/>
    </xf>
    <xf numFmtId="0" fontId="5" fillId="0" borderId="15" xfId="0" applyFont="1" applyBorder="1"/>
    <xf numFmtId="10" fontId="5" fillId="0" borderId="16" xfId="2" applyNumberFormat="1" applyFont="1" applyBorder="1" applyAlignment="1">
      <alignment horizontal="center"/>
    </xf>
    <xf numFmtId="38" fontId="5" fillId="0" borderId="14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7" xfId="1" applyFont="1" applyBorder="1" applyAlignment="1"/>
    <xf numFmtId="10" fontId="0" fillId="0" borderId="31" xfId="2" applyNumberFormat="1" applyFont="1" applyBorder="1" applyAlignment="1"/>
    <xf numFmtId="10" fontId="0" fillId="0" borderId="17" xfId="2" applyNumberFormat="1" applyFont="1" applyBorder="1" applyAlignment="1"/>
    <xf numFmtId="10" fontId="4" fillId="0" borderId="13" xfId="2" applyNumberFormat="1" applyFont="1" applyBorder="1" applyAlignment="1"/>
    <xf numFmtId="0" fontId="5" fillId="0" borderId="27" xfId="0" applyFont="1" applyBorder="1"/>
    <xf numFmtId="10" fontId="5" fillId="0" borderId="28" xfId="2" applyNumberFormat="1" applyFont="1" applyBorder="1" applyAlignment="1">
      <alignment horizontal="center"/>
    </xf>
    <xf numFmtId="38" fontId="6" fillId="0" borderId="2" xfId="1" applyFont="1" applyFill="1" applyBorder="1" applyAlignment="1">
      <alignment horizontal="center"/>
    </xf>
    <xf numFmtId="38" fontId="6" fillId="0" borderId="3" xfId="1" applyFont="1" applyFill="1" applyBorder="1" applyAlignment="1">
      <alignment horizontal="center"/>
    </xf>
    <xf numFmtId="38" fontId="6" fillId="0" borderId="4" xfId="1" applyFont="1" applyFill="1" applyBorder="1" applyAlignment="1">
      <alignment horizontal="center"/>
    </xf>
    <xf numFmtId="38" fontId="6" fillId="0" borderId="19" xfId="1" applyFont="1" applyFill="1" applyBorder="1" applyAlignment="1">
      <alignment vertical="center"/>
    </xf>
    <xf numFmtId="38" fontId="6" fillId="0" borderId="20" xfId="1" applyFont="1" applyFill="1" applyBorder="1" applyAlignment="1">
      <alignment vertical="center"/>
    </xf>
    <xf numFmtId="38" fontId="6" fillId="0" borderId="21" xfId="1" applyFont="1" applyFill="1" applyBorder="1" applyAlignment="1">
      <alignment vertical="center"/>
    </xf>
    <xf numFmtId="38" fontId="6" fillId="0" borderId="32" xfId="1" applyFont="1" applyFill="1" applyBorder="1" applyAlignment="1"/>
    <xf numFmtId="10" fontId="6" fillId="0" borderId="9" xfId="2" applyNumberFormat="1" applyFont="1" applyFill="1" applyBorder="1" applyAlignment="1"/>
    <xf numFmtId="38" fontId="6" fillId="0" borderId="1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38" fontId="6" fillId="0" borderId="12" xfId="1" applyFont="1" applyFill="1" applyBorder="1" applyAlignment="1">
      <alignment vertical="center"/>
    </xf>
    <xf numFmtId="38" fontId="6" fillId="0" borderId="13" xfId="1" applyFont="1" applyFill="1" applyBorder="1" applyAlignment="1"/>
    <xf numFmtId="10" fontId="6" fillId="0" borderId="13" xfId="2" applyNumberFormat="1" applyFont="1" applyFill="1" applyBorder="1" applyAlignment="1"/>
    <xf numFmtId="38" fontId="7" fillId="0" borderId="1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/>
    <xf numFmtId="38" fontId="7" fillId="0" borderId="26" xfId="1" applyFont="1" applyFill="1" applyBorder="1" applyAlignment="1">
      <alignment vertical="center"/>
    </xf>
    <xf numFmtId="38" fontId="7" fillId="0" borderId="27" xfId="1" applyFont="1" applyFill="1" applyBorder="1" applyAlignment="1">
      <alignment vertical="center"/>
    </xf>
    <xf numFmtId="38" fontId="7" fillId="0" borderId="28" xfId="1" applyFont="1" applyFill="1" applyBorder="1" applyAlignment="1">
      <alignment vertical="center"/>
    </xf>
    <xf numFmtId="38" fontId="7" fillId="0" borderId="31" xfId="1" applyFont="1" applyFill="1" applyBorder="1" applyAlignment="1"/>
    <xf numFmtId="10" fontId="6" fillId="0" borderId="31" xfId="2" applyNumberFormat="1" applyFont="1" applyFill="1" applyBorder="1" applyAlignment="1"/>
    <xf numFmtId="38" fontId="6" fillId="0" borderId="11" xfId="1" applyFont="1" applyFill="1" applyBorder="1" applyAlignment="1">
      <alignment horizontal="center"/>
    </xf>
    <xf numFmtId="38" fontId="6" fillId="0" borderId="12" xfId="1" applyFont="1" applyFill="1" applyBorder="1" applyAlignment="1">
      <alignment horizontal="center"/>
    </xf>
    <xf numFmtId="38" fontId="6" fillId="0" borderId="13" xfId="1" applyFont="1" applyFill="1" applyBorder="1" applyAlignment="1">
      <alignment horizontal="center"/>
    </xf>
    <xf numFmtId="10" fontId="8" fillId="0" borderId="13" xfId="2" applyNumberFormat="1" applyFont="1" applyFill="1" applyBorder="1" applyAlignment="1"/>
    <xf numFmtId="38" fontId="6" fillId="0" borderId="5" xfId="1" applyFont="1" applyFill="1" applyBorder="1" applyAlignment="1">
      <alignment vertical="center"/>
    </xf>
    <xf numFmtId="38" fontId="6" fillId="0" borderId="6" xfId="1" applyFont="1" applyFill="1" applyBorder="1" applyAlignment="1">
      <alignment vertical="center"/>
    </xf>
    <xf numFmtId="38" fontId="6" fillId="0" borderId="7" xfId="1" applyFont="1" applyFill="1" applyBorder="1" applyAlignment="1">
      <alignment vertical="center"/>
    </xf>
    <xf numFmtId="38" fontId="6" fillId="0" borderId="9" xfId="1" applyFont="1" applyFill="1" applyBorder="1" applyAlignment="1"/>
    <xf numFmtId="38" fontId="7" fillId="0" borderId="14" xfId="1" applyFont="1" applyFill="1" applyBorder="1" applyAlignment="1">
      <alignment vertical="center"/>
    </xf>
    <xf numFmtId="38" fontId="7" fillId="0" borderId="15" xfId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/>
    <xf numFmtId="38" fontId="6" fillId="0" borderId="4" xfId="1" applyFont="1" applyFill="1" applyBorder="1" applyAlignment="1"/>
    <xf numFmtId="10" fontId="6" fillId="0" borderId="17" xfId="2" applyNumberFormat="1" applyFont="1" applyFill="1" applyBorder="1" applyAlignment="1"/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abSelected="1" workbookViewId="0"/>
  </sheetViews>
  <sheetFormatPr defaultRowHeight="18.75"/>
  <cols>
    <col min="1" max="1" width="3.5" bestFit="1" customWidth="1"/>
    <col min="2" max="2" width="14.75" bestFit="1" customWidth="1"/>
    <col min="3" max="3" width="7.125" style="17" bestFit="1" customWidth="1"/>
    <col min="24" max="24" width="12.75" bestFit="1" customWidth="1"/>
  </cols>
  <sheetData>
    <row r="1" spans="1:24" s="17" customFormat="1" ht="19.5" thickBot="1">
      <c r="A1" s="18"/>
      <c r="B1" s="19" t="s">
        <v>0</v>
      </c>
      <c r="C1" s="3" t="s">
        <v>2</v>
      </c>
      <c r="D1" s="20" t="s">
        <v>3</v>
      </c>
      <c r="E1" s="19" t="s">
        <v>4</v>
      </c>
      <c r="F1" s="19" t="s">
        <v>5</v>
      </c>
      <c r="G1" s="19" t="s">
        <v>6</v>
      </c>
      <c r="H1" s="19" t="s">
        <v>7</v>
      </c>
      <c r="I1" s="19" t="s">
        <v>8</v>
      </c>
      <c r="J1" s="19" t="s">
        <v>9</v>
      </c>
      <c r="K1" s="19" t="s">
        <v>10</v>
      </c>
      <c r="L1" s="19" t="s">
        <v>11</v>
      </c>
      <c r="M1" s="19" t="s">
        <v>12</v>
      </c>
      <c r="N1" s="19" t="s">
        <v>13</v>
      </c>
      <c r="O1" s="19" t="s">
        <v>15</v>
      </c>
      <c r="P1" s="19" t="s">
        <v>17</v>
      </c>
      <c r="Q1" s="19" t="s">
        <v>19</v>
      </c>
      <c r="R1" s="19" t="s">
        <v>21</v>
      </c>
      <c r="S1" s="19" t="s">
        <v>23</v>
      </c>
      <c r="T1" s="19" t="s">
        <v>25</v>
      </c>
      <c r="U1" s="19" t="s">
        <v>27</v>
      </c>
      <c r="V1" s="19" t="s">
        <v>29</v>
      </c>
      <c r="W1" s="21" t="s">
        <v>31</v>
      </c>
      <c r="X1" s="16" t="s">
        <v>33</v>
      </c>
    </row>
    <row r="2" spans="1:24">
      <c r="A2" s="7">
        <v>1</v>
      </c>
      <c r="B2" s="8" t="s">
        <v>35</v>
      </c>
      <c r="C2" s="9" t="s">
        <v>135</v>
      </c>
      <c r="D2" s="24">
        <v>90666</v>
      </c>
      <c r="E2" s="25">
        <v>88794</v>
      </c>
      <c r="F2" s="25">
        <v>88299</v>
      </c>
      <c r="G2" s="25">
        <v>87669</v>
      </c>
      <c r="H2" s="25">
        <v>87165</v>
      </c>
      <c r="I2" s="25">
        <v>86571</v>
      </c>
      <c r="J2" s="25">
        <v>86022</v>
      </c>
      <c r="K2" s="25">
        <v>85464</v>
      </c>
      <c r="L2" s="25">
        <v>84852</v>
      </c>
      <c r="M2" s="25">
        <v>84285</v>
      </c>
      <c r="N2" s="25">
        <v>83691</v>
      </c>
      <c r="O2" s="25">
        <v>83142</v>
      </c>
      <c r="P2" s="25">
        <v>82503</v>
      </c>
      <c r="Q2" s="25">
        <v>81900</v>
      </c>
      <c r="R2" s="25">
        <v>81342</v>
      </c>
      <c r="S2" s="25">
        <v>80748</v>
      </c>
      <c r="T2" s="25">
        <v>80136</v>
      </c>
      <c r="U2" s="25">
        <v>79497</v>
      </c>
      <c r="V2" s="25">
        <v>78858</v>
      </c>
      <c r="W2" s="26">
        <v>78237</v>
      </c>
      <c r="X2" s="10">
        <v>1679841</v>
      </c>
    </row>
    <row r="3" spans="1:24">
      <c r="A3" s="11">
        <v>2</v>
      </c>
      <c r="B3" s="12" t="s">
        <v>37</v>
      </c>
      <c r="C3" s="13" t="s">
        <v>135</v>
      </c>
      <c r="D3" s="27">
        <v>97245</v>
      </c>
      <c r="E3" s="28">
        <v>95328</v>
      </c>
      <c r="F3" s="28">
        <v>94752</v>
      </c>
      <c r="G3" s="28">
        <v>94221</v>
      </c>
      <c r="H3" s="28">
        <v>93645</v>
      </c>
      <c r="I3" s="28">
        <v>93060</v>
      </c>
      <c r="J3" s="28">
        <v>92439</v>
      </c>
      <c r="K3" s="28">
        <v>91863</v>
      </c>
      <c r="L3" s="28">
        <v>91269</v>
      </c>
      <c r="M3" s="28">
        <v>90675</v>
      </c>
      <c r="N3" s="28">
        <v>90072</v>
      </c>
      <c r="O3" s="28">
        <v>89469</v>
      </c>
      <c r="P3" s="28">
        <v>88848</v>
      </c>
      <c r="Q3" s="28">
        <v>88200</v>
      </c>
      <c r="R3" s="28">
        <v>87624</v>
      </c>
      <c r="S3" s="28">
        <v>87003</v>
      </c>
      <c r="T3" s="28">
        <v>86319</v>
      </c>
      <c r="U3" s="28">
        <v>85671</v>
      </c>
      <c r="V3" s="28">
        <v>85050</v>
      </c>
      <c r="W3" s="29">
        <v>84411</v>
      </c>
      <c r="X3" s="14">
        <v>1807164</v>
      </c>
    </row>
    <row r="4" spans="1:24">
      <c r="A4" s="11">
        <v>3</v>
      </c>
      <c r="B4" s="12" t="s">
        <v>39</v>
      </c>
      <c r="C4" s="13" t="s">
        <v>135</v>
      </c>
      <c r="D4" s="27">
        <v>87750</v>
      </c>
      <c r="E4" s="28">
        <v>85905</v>
      </c>
      <c r="F4" s="28">
        <v>85338</v>
      </c>
      <c r="G4" s="28">
        <v>84816</v>
      </c>
      <c r="H4" s="28">
        <v>84231</v>
      </c>
      <c r="I4" s="28">
        <v>83727</v>
      </c>
      <c r="J4" s="28">
        <v>83115</v>
      </c>
      <c r="K4" s="28">
        <v>82593</v>
      </c>
      <c r="L4" s="28">
        <v>82017</v>
      </c>
      <c r="M4" s="28">
        <v>81432</v>
      </c>
      <c r="N4" s="28">
        <v>80829</v>
      </c>
      <c r="O4" s="28">
        <v>80298</v>
      </c>
      <c r="P4" s="28">
        <v>79677</v>
      </c>
      <c r="Q4" s="28">
        <v>79083</v>
      </c>
      <c r="R4" s="28">
        <v>78444</v>
      </c>
      <c r="S4" s="28">
        <v>77850</v>
      </c>
      <c r="T4" s="28">
        <v>77229</v>
      </c>
      <c r="U4" s="28">
        <v>76626</v>
      </c>
      <c r="V4" s="28">
        <v>76041</v>
      </c>
      <c r="W4" s="29">
        <v>75438</v>
      </c>
      <c r="X4" s="14">
        <v>1622439</v>
      </c>
    </row>
    <row r="5" spans="1:24">
      <c r="A5" s="11">
        <v>4</v>
      </c>
      <c r="B5" s="12" t="s">
        <v>41</v>
      </c>
      <c r="C5" s="13" t="s">
        <v>135</v>
      </c>
      <c r="D5" s="27">
        <v>81423</v>
      </c>
      <c r="E5" s="28">
        <v>79686</v>
      </c>
      <c r="F5" s="28">
        <v>79209</v>
      </c>
      <c r="G5" s="28">
        <v>78687</v>
      </c>
      <c r="H5" s="28">
        <v>78147</v>
      </c>
      <c r="I5" s="28">
        <v>77679</v>
      </c>
      <c r="J5" s="28">
        <v>77193</v>
      </c>
      <c r="K5" s="28">
        <v>76626</v>
      </c>
      <c r="L5" s="28">
        <v>76122</v>
      </c>
      <c r="M5" s="28">
        <v>75573</v>
      </c>
      <c r="N5" s="28">
        <v>75078</v>
      </c>
      <c r="O5" s="28">
        <v>74511</v>
      </c>
      <c r="P5" s="28">
        <v>73926</v>
      </c>
      <c r="Q5" s="28">
        <v>73431</v>
      </c>
      <c r="R5" s="28">
        <v>72864</v>
      </c>
      <c r="S5" s="28">
        <v>72324</v>
      </c>
      <c r="T5" s="28">
        <v>71784</v>
      </c>
      <c r="U5" s="28">
        <v>71199</v>
      </c>
      <c r="V5" s="28">
        <v>70614</v>
      </c>
      <c r="W5" s="29">
        <v>70020</v>
      </c>
      <c r="X5" s="14">
        <v>1506096</v>
      </c>
    </row>
    <row r="6" spans="1:24">
      <c r="A6" s="11">
        <v>5</v>
      </c>
      <c r="B6" s="12" t="s">
        <v>43</v>
      </c>
      <c r="C6" s="13" t="s">
        <v>135</v>
      </c>
      <c r="D6" s="27">
        <v>79254</v>
      </c>
      <c r="E6" s="28">
        <v>77526</v>
      </c>
      <c r="F6" s="28">
        <v>77058</v>
      </c>
      <c r="G6" s="28">
        <v>76608</v>
      </c>
      <c r="H6" s="28">
        <v>76149</v>
      </c>
      <c r="I6" s="28">
        <v>75654</v>
      </c>
      <c r="J6" s="28">
        <v>75132</v>
      </c>
      <c r="K6" s="28">
        <v>74637</v>
      </c>
      <c r="L6" s="28">
        <v>74124</v>
      </c>
      <c r="M6" s="28">
        <v>73620</v>
      </c>
      <c r="N6" s="28">
        <v>73107</v>
      </c>
      <c r="O6" s="28">
        <v>72567</v>
      </c>
      <c r="P6" s="28">
        <v>72072</v>
      </c>
      <c r="Q6" s="28">
        <v>71523</v>
      </c>
      <c r="R6" s="28">
        <v>71010</v>
      </c>
      <c r="S6" s="28">
        <v>70479</v>
      </c>
      <c r="T6" s="28">
        <v>69957</v>
      </c>
      <c r="U6" s="28">
        <v>69417</v>
      </c>
      <c r="V6" s="28">
        <v>68841</v>
      </c>
      <c r="W6" s="29">
        <v>68301</v>
      </c>
      <c r="X6" s="14">
        <v>1467036</v>
      </c>
    </row>
    <row r="7" spans="1:24">
      <c r="A7" s="11">
        <v>6</v>
      </c>
      <c r="B7" s="12" t="s">
        <v>45</v>
      </c>
      <c r="C7" s="13" t="s">
        <v>135</v>
      </c>
      <c r="D7" s="27">
        <v>84240</v>
      </c>
      <c r="E7" s="28">
        <v>82323</v>
      </c>
      <c r="F7" s="28">
        <v>81792</v>
      </c>
      <c r="G7" s="28">
        <v>81261</v>
      </c>
      <c r="H7" s="28">
        <v>80703</v>
      </c>
      <c r="I7" s="28">
        <v>80190</v>
      </c>
      <c r="J7" s="28">
        <v>79623</v>
      </c>
      <c r="K7" s="28">
        <v>79083</v>
      </c>
      <c r="L7" s="28">
        <v>78525</v>
      </c>
      <c r="M7" s="28">
        <v>77940</v>
      </c>
      <c r="N7" s="28">
        <v>77409</v>
      </c>
      <c r="O7" s="28">
        <v>76824</v>
      </c>
      <c r="P7" s="28">
        <v>76284</v>
      </c>
      <c r="Q7" s="28">
        <v>75690</v>
      </c>
      <c r="R7" s="28">
        <v>75087</v>
      </c>
      <c r="S7" s="28">
        <v>74520</v>
      </c>
      <c r="T7" s="28">
        <v>73890</v>
      </c>
      <c r="U7" s="28">
        <v>73368</v>
      </c>
      <c r="V7" s="28">
        <v>72792</v>
      </c>
      <c r="W7" s="29">
        <v>72171</v>
      </c>
      <c r="X7" s="14">
        <v>1553715</v>
      </c>
    </row>
    <row r="8" spans="1:24">
      <c r="A8" s="11">
        <v>7</v>
      </c>
      <c r="B8" s="12" t="s">
        <v>47</v>
      </c>
      <c r="C8" s="13" t="s">
        <v>136</v>
      </c>
      <c r="D8" s="27">
        <v>81351</v>
      </c>
      <c r="E8" s="28">
        <v>79578</v>
      </c>
      <c r="F8" s="28">
        <v>79065</v>
      </c>
      <c r="G8" s="28">
        <v>78552</v>
      </c>
      <c r="H8" s="28">
        <v>78021</v>
      </c>
      <c r="I8" s="28">
        <v>77508</v>
      </c>
      <c r="J8" s="28">
        <v>76968</v>
      </c>
      <c r="K8" s="28">
        <v>76446</v>
      </c>
      <c r="L8" s="28">
        <v>75906</v>
      </c>
      <c r="M8" s="28">
        <v>75357</v>
      </c>
      <c r="N8" s="28">
        <v>74790</v>
      </c>
      <c r="O8" s="28">
        <v>74295</v>
      </c>
      <c r="P8" s="28">
        <v>73746</v>
      </c>
      <c r="Q8" s="28">
        <v>73179</v>
      </c>
      <c r="R8" s="28">
        <v>72612</v>
      </c>
      <c r="S8" s="28">
        <v>72054</v>
      </c>
      <c r="T8" s="28">
        <v>71541</v>
      </c>
      <c r="U8" s="28">
        <v>70938</v>
      </c>
      <c r="V8" s="28">
        <v>70344</v>
      </c>
      <c r="W8" s="29">
        <v>69831</v>
      </c>
      <c r="X8" s="14">
        <v>1502082</v>
      </c>
    </row>
    <row r="9" spans="1:24">
      <c r="A9" s="11">
        <v>8</v>
      </c>
      <c r="B9" s="12" t="s">
        <v>49</v>
      </c>
      <c r="C9" s="13" t="s">
        <v>136</v>
      </c>
      <c r="D9" s="27">
        <v>82377</v>
      </c>
      <c r="E9" s="28">
        <v>80568</v>
      </c>
      <c r="F9" s="28">
        <v>80109</v>
      </c>
      <c r="G9" s="28">
        <v>79560</v>
      </c>
      <c r="H9" s="28">
        <v>79029</v>
      </c>
      <c r="I9" s="28">
        <v>78498</v>
      </c>
      <c r="J9" s="28">
        <v>77967</v>
      </c>
      <c r="K9" s="28">
        <v>77499</v>
      </c>
      <c r="L9" s="28">
        <v>76932</v>
      </c>
      <c r="M9" s="28">
        <v>76392</v>
      </c>
      <c r="N9" s="28">
        <v>75879</v>
      </c>
      <c r="O9" s="28">
        <v>75285</v>
      </c>
      <c r="P9" s="28">
        <v>74709</v>
      </c>
      <c r="Q9" s="28">
        <v>74178</v>
      </c>
      <c r="R9" s="28">
        <v>73638</v>
      </c>
      <c r="S9" s="28">
        <v>73080</v>
      </c>
      <c r="T9" s="28">
        <v>72522</v>
      </c>
      <c r="U9" s="28">
        <v>71955</v>
      </c>
      <c r="V9" s="28">
        <v>71361</v>
      </c>
      <c r="W9" s="29">
        <v>70794</v>
      </c>
      <c r="X9" s="14">
        <v>1522332</v>
      </c>
    </row>
    <row r="10" spans="1:24">
      <c r="A10" s="11">
        <v>9</v>
      </c>
      <c r="B10" s="12" t="s">
        <v>51</v>
      </c>
      <c r="C10" s="13" t="s">
        <v>136</v>
      </c>
      <c r="D10" s="27">
        <v>81567</v>
      </c>
      <c r="E10" s="28">
        <v>79758</v>
      </c>
      <c r="F10" s="28">
        <v>79227</v>
      </c>
      <c r="G10" s="28">
        <v>78732</v>
      </c>
      <c r="H10" s="28">
        <v>78165</v>
      </c>
      <c r="I10" s="28">
        <v>77661</v>
      </c>
      <c r="J10" s="28">
        <v>77139</v>
      </c>
      <c r="K10" s="28">
        <v>76608</v>
      </c>
      <c r="L10" s="28">
        <v>76068</v>
      </c>
      <c r="M10" s="28">
        <v>75537</v>
      </c>
      <c r="N10" s="28">
        <v>74988</v>
      </c>
      <c r="O10" s="28">
        <v>74448</v>
      </c>
      <c r="P10" s="28">
        <v>73863</v>
      </c>
      <c r="Q10" s="28">
        <v>73332</v>
      </c>
      <c r="R10" s="28">
        <v>72819</v>
      </c>
      <c r="S10" s="28">
        <v>72261</v>
      </c>
      <c r="T10" s="28">
        <v>71658</v>
      </c>
      <c r="U10" s="28">
        <v>71109</v>
      </c>
      <c r="V10" s="28">
        <v>70533</v>
      </c>
      <c r="W10" s="29">
        <v>69984</v>
      </c>
      <c r="X10" s="14">
        <v>1505457</v>
      </c>
    </row>
    <row r="11" spans="1:24">
      <c r="A11" s="11">
        <v>10</v>
      </c>
      <c r="B11" s="12" t="s">
        <v>53</v>
      </c>
      <c r="C11" s="13" t="s">
        <v>135</v>
      </c>
      <c r="D11" s="27">
        <v>80370</v>
      </c>
      <c r="E11" s="28">
        <v>78606</v>
      </c>
      <c r="F11" s="28">
        <v>78120</v>
      </c>
      <c r="G11" s="28">
        <v>77598</v>
      </c>
      <c r="H11" s="28">
        <v>77094</v>
      </c>
      <c r="I11" s="28">
        <v>76599</v>
      </c>
      <c r="J11" s="28">
        <v>76014</v>
      </c>
      <c r="K11" s="28">
        <v>75501</v>
      </c>
      <c r="L11" s="28">
        <v>74997</v>
      </c>
      <c r="M11" s="28">
        <v>74475</v>
      </c>
      <c r="N11" s="28">
        <v>73926</v>
      </c>
      <c r="O11" s="28">
        <v>73386</v>
      </c>
      <c r="P11" s="28">
        <v>72837</v>
      </c>
      <c r="Q11" s="28">
        <v>72279</v>
      </c>
      <c r="R11" s="28">
        <v>71748</v>
      </c>
      <c r="S11" s="28">
        <v>71199</v>
      </c>
      <c r="T11" s="28">
        <v>70614</v>
      </c>
      <c r="U11" s="28">
        <v>70065</v>
      </c>
      <c r="V11" s="28">
        <v>69498</v>
      </c>
      <c r="W11" s="29">
        <v>68940</v>
      </c>
      <c r="X11" s="14">
        <v>1483866</v>
      </c>
    </row>
    <row r="12" spans="1:24">
      <c r="A12" s="11">
        <v>11</v>
      </c>
      <c r="B12" s="12" t="s">
        <v>55</v>
      </c>
      <c r="C12" s="13" t="s">
        <v>136</v>
      </c>
      <c r="D12" s="27">
        <v>87498</v>
      </c>
      <c r="E12" s="28">
        <v>85581</v>
      </c>
      <c r="F12" s="28">
        <v>85068</v>
      </c>
      <c r="G12" s="28">
        <v>84483</v>
      </c>
      <c r="H12" s="28">
        <v>83925</v>
      </c>
      <c r="I12" s="28">
        <v>83340</v>
      </c>
      <c r="J12" s="28">
        <v>82791</v>
      </c>
      <c r="K12" s="28">
        <v>82224</v>
      </c>
      <c r="L12" s="28">
        <v>81657</v>
      </c>
      <c r="M12" s="28">
        <v>81072</v>
      </c>
      <c r="N12" s="28">
        <v>80469</v>
      </c>
      <c r="O12" s="28">
        <v>79893</v>
      </c>
      <c r="P12" s="28">
        <v>79326</v>
      </c>
      <c r="Q12" s="28">
        <v>78750</v>
      </c>
      <c r="R12" s="28">
        <v>78147</v>
      </c>
      <c r="S12" s="28">
        <v>77562</v>
      </c>
      <c r="T12" s="28">
        <v>76977</v>
      </c>
      <c r="U12" s="28">
        <v>76338</v>
      </c>
      <c r="V12" s="28">
        <v>75753</v>
      </c>
      <c r="W12" s="29">
        <v>75132</v>
      </c>
      <c r="X12" s="14">
        <v>1615986</v>
      </c>
    </row>
    <row r="13" spans="1:24">
      <c r="A13" s="11">
        <v>12</v>
      </c>
      <c r="B13" s="12" t="s">
        <v>57</v>
      </c>
      <c r="C13" s="13" t="s">
        <v>136</v>
      </c>
      <c r="D13" s="27">
        <v>84501</v>
      </c>
      <c r="E13" s="28">
        <v>82602</v>
      </c>
      <c r="F13" s="28">
        <v>82098</v>
      </c>
      <c r="G13" s="28">
        <v>81522</v>
      </c>
      <c r="H13" s="28">
        <v>80964</v>
      </c>
      <c r="I13" s="28">
        <v>80379</v>
      </c>
      <c r="J13" s="28">
        <v>79848</v>
      </c>
      <c r="K13" s="28">
        <v>79272</v>
      </c>
      <c r="L13" s="28">
        <v>78678</v>
      </c>
      <c r="M13" s="28">
        <v>78084</v>
      </c>
      <c r="N13" s="28">
        <v>77490</v>
      </c>
      <c r="O13" s="28">
        <v>76932</v>
      </c>
      <c r="P13" s="28">
        <v>76356</v>
      </c>
      <c r="Q13" s="28">
        <v>75753</v>
      </c>
      <c r="R13" s="28">
        <v>75168</v>
      </c>
      <c r="S13" s="28">
        <v>74610</v>
      </c>
      <c r="T13" s="28">
        <v>74034</v>
      </c>
      <c r="U13" s="28">
        <v>73449</v>
      </c>
      <c r="V13" s="28">
        <v>72855</v>
      </c>
      <c r="W13" s="29">
        <v>72243</v>
      </c>
      <c r="X13" s="14">
        <v>1556838</v>
      </c>
    </row>
    <row r="14" spans="1:24">
      <c r="A14" s="11">
        <v>13</v>
      </c>
      <c r="B14" s="12" t="s">
        <v>59</v>
      </c>
      <c r="C14" s="13" t="s">
        <v>136</v>
      </c>
      <c r="D14" s="27">
        <v>84942</v>
      </c>
      <c r="E14" s="28">
        <v>82980</v>
      </c>
      <c r="F14" s="28">
        <v>82413</v>
      </c>
      <c r="G14" s="28">
        <v>81873</v>
      </c>
      <c r="H14" s="28">
        <v>81333</v>
      </c>
      <c r="I14" s="28">
        <v>80748</v>
      </c>
      <c r="J14" s="28">
        <v>80145</v>
      </c>
      <c r="K14" s="28">
        <v>79605</v>
      </c>
      <c r="L14" s="28">
        <v>79047</v>
      </c>
      <c r="M14" s="28">
        <v>78435</v>
      </c>
      <c r="N14" s="28">
        <v>77832</v>
      </c>
      <c r="O14" s="28">
        <v>77220</v>
      </c>
      <c r="P14" s="28">
        <v>76680</v>
      </c>
      <c r="Q14" s="28">
        <v>76068</v>
      </c>
      <c r="R14" s="28">
        <v>75474</v>
      </c>
      <c r="S14" s="28">
        <v>74880</v>
      </c>
      <c r="T14" s="28">
        <v>74322</v>
      </c>
      <c r="U14" s="28">
        <v>73701</v>
      </c>
      <c r="V14" s="28">
        <v>73080</v>
      </c>
      <c r="W14" s="29">
        <v>72450</v>
      </c>
      <c r="X14" s="14">
        <v>1563228</v>
      </c>
    </row>
    <row r="15" spans="1:24">
      <c r="A15" s="11">
        <v>14</v>
      </c>
      <c r="B15" s="12" t="s">
        <v>61</v>
      </c>
      <c r="C15" s="13" t="s">
        <v>136</v>
      </c>
      <c r="D15" s="27">
        <v>84762</v>
      </c>
      <c r="E15" s="28">
        <v>82791</v>
      </c>
      <c r="F15" s="28">
        <v>82269</v>
      </c>
      <c r="G15" s="28">
        <v>81693</v>
      </c>
      <c r="H15" s="28">
        <v>81144</v>
      </c>
      <c r="I15" s="28">
        <v>80622</v>
      </c>
      <c r="J15" s="28">
        <v>80082</v>
      </c>
      <c r="K15" s="28">
        <v>79497</v>
      </c>
      <c r="L15" s="28">
        <v>78948</v>
      </c>
      <c r="M15" s="28">
        <v>78381</v>
      </c>
      <c r="N15" s="28">
        <v>77823</v>
      </c>
      <c r="O15" s="28">
        <v>77274</v>
      </c>
      <c r="P15" s="28">
        <v>76716</v>
      </c>
      <c r="Q15" s="28">
        <v>76113</v>
      </c>
      <c r="R15" s="28">
        <v>75528</v>
      </c>
      <c r="S15" s="28">
        <v>74934</v>
      </c>
      <c r="T15" s="28">
        <v>74340</v>
      </c>
      <c r="U15" s="28">
        <v>73764</v>
      </c>
      <c r="V15" s="28">
        <v>73134</v>
      </c>
      <c r="W15" s="29">
        <v>72540</v>
      </c>
      <c r="X15" s="14">
        <v>1562355</v>
      </c>
    </row>
    <row r="16" spans="1:24">
      <c r="A16" s="11">
        <v>15</v>
      </c>
      <c r="B16" s="12" t="s">
        <v>63</v>
      </c>
      <c r="C16" s="13" t="s">
        <v>136</v>
      </c>
      <c r="D16" s="27">
        <v>84024</v>
      </c>
      <c r="E16" s="28">
        <v>82089</v>
      </c>
      <c r="F16" s="28">
        <v>81522</v>
      </c>
      <c r="G16" s="28">
        <v>80973</v>
      </c>
      <c r="H16" s="28">
        <v>80406</v>
      </c>
      <c r="I16" s="28">
        <v>79785</v>
      </c>
      <c r="J16" s="28">
        <v>79209</v>
      </c>
      <c r="K16" s="28">
        <v>78660</v>
      </c>
      <c r="L16" s="28">
        <v>78093</v>
      </c>
      <c r="M16" s="28">
        <v>77517</v>
      </c>
      <c r="N16" s="28">
        <v>76887</v>
      </c>
      <c r="O16" s="28">
        <v>76329</v>
      </c>
      <c r="P16" s="28">
        <v>75726</v>
      </c>
      <c r="Q16" s="28">
        <v>75195</v>
      </c>
      <c r="R16" s="28">
        <v>74583</v>
      </c>
      <c r="S16" s="28">
        <v>73962</v>
      </c>
      <c r="T16" s="28">
        <v>73368</v>
      </c>
      <c r="U16" s="28">
        <v>72774</v>
      </c>
      <c r="V16" s="28">
        <v>72198</v>
      </c>
      <c r="W16" s="29">
        <v>71613</v>
      </c>
      <c r="X16" s="14">
        <v>1544913</v>
      </c>
    </row>
    <row r="17" spans="1:24">
      <c r="A17" s="11">
        <v>16</v>
      </c>
      <c r="B17" s="12" t="s">
        <v>65</v>
      </c>
      <c r="C17" s="13" t="s">
        <v>136</v>
      </c>
      <c r="D17" s="27">
        <v>81009</v>
      </c>
      <c r="E17" s="28">
        <v>79164</v>
      </c>
      <c r="F17" s="28">
        <v>78624</v>
      </c>
      <c r="G17" s="28">
        <v>78183</v>
      </c>
      <c r="H17" s="28">
        <v>77607</v>
      </c>
      <c r="I17" s="28">
        <v>77067</v>
      </c>
      <c r="J17" s="28">
        <v>76500</v>
      </c>
      <c r="K17" s="28">
        <v>75960</v>
      </c>
      <c r="L17" s="28">
        <v>75420</v>
      </c>
      <c r="M17" s="28">
        <v>74844</v>
      </c>
      <c r="N17" s="28">
        <v>74295</v>
      </c>
      <c r="O17" s="28">
        <v>73746</v>
      </c>
      <c r="P17" s="28">
        <v>73188</v>
      </c>
      <c r="Q17" s="28">
        <v>72648</v>
      </c>
      <c r="R17" s="28">
        <v>72135</v>
      </c>
      <c r="S17" s="28">
        <v>71550</v>
      </c>
      <c r="T17" s="28">
        <v>70983</v>
      </c>
      <c r="U17" s="28">
        <v>70434</v>
      </c>
      <c r="V17" s="28">
        <v>69840</v>
      </c>
      <c r="W17" s="29">
        <v>69327</v>
      </c>
      <c r="X17" s="14">
        <v>1492524</v>
      </c>
    </row>
    <row r="18" spans="1:24">
      <c r="A18" s="11">
        <v>17</v>
      </c>
      <c r="B18" s="12" t="s">
        <v>67</v>
      </c>
      <c r="C18" s="13" t="s">
        <v>136</v>
      </c>
      <c r="D18" s="27">
        <v>85464</v>
      </c>
      <c r="E18" s="28">
        <v>83412</v>
      </c>
      <c r="F18" s="28">
        <v>82845</v>
      </c>
      <c r="G18" s="28">
        <v>82305</v>
      </c>
      <c r="H18" s="28">
        <v>81711</v>
      </c>
      <c r="I18" s="28">
        <v>81135</v>
      </c>
      <c r="J18" s="28">
        <v>80523</v>
      </c>
      <c r="K18" s="28">
        <v>79956</v>
      </c>
      <c r="L18" s="28">
        <v>79389</v>
      </c>
      <c r="M18" s="28">
        <v>78786</v>
      </c>
      <c r="N18" s="28">
        <v>78201</v>
      </c>
      <c r="O18" s="28">
        <v>77589</v>
      </c>
      <c r="P18" s="28">
        <v>76950</v>
      </c>
      <c r="Q18" s="28">
        <v>76401</v>
      </c>
      <c r="R18" s="28">
        <v>75807</v>
      </c>
      <c r="S18" s="28">
        <v>75168</v>
      </c>
      <c r="T18" s="28">
        <v>74556</v>
      </c>
      <c r="U18" s="28">
        <v>73962</v>
      </c>
      <c r="V18" s="28">
        <v>73359</v>
      </c>
      <c r="W18" s="29">
        <v>72783</v>
      </c>
      <c r="X18" s="14">
        <v>1570302</v>
      </c>
    </row>
    <row r="19" spans="1:24">
      <c r="A19" s="11">
        <v>18</v>
      </c>
      <c r="B19" s="12" t="s">
        <v>69</v>
      </c>
      <c r="C19" s="13" t="s">
        <v>136</v>
      </c>
      <c r="D19" s="27">
        <v>90945</v>
      </c>
      <c r="E19" s="28">
        <v>88965</v>
      </c>
      <c r="F19" s="28">
        <v>88443</v>
      </c>
      <c r="G19" s="28">
        <v>87849</v>
      </c>
      <c r="H19" s="28">
        <v>87282</v>
      </c>
      <c r="I19" s="28">
        <v>86697</v>
      </c>
      <c r="J19" s="28">
        <v>86085</v>
      </c>
      <c r="K19" s="28">
        <v>85473</v>
      </c>
      <c r="L19" s="28">
        <v>84942</v>
      </c>
      <c r="M19" s="28">
        <v>84330</v>
      </c>
      <c r="N19" s="28">
        <v>83709</v>
      </c>
      <c r="O19" s="28">
        <v>83088</v>
      </c>
      <c r="P19" s="28">
        <v>82458</v>
      </c>
      <c r="Q19" s="28">
        <v>81837</v>
      </c>
      <c r="R19" s="28">
        <v>81198</v>
      </c>
      <c r="S19" s="28">
        <v>80559</v>
      </c>
      <c r="T19" s="28">
        <v>79938</v>
      </c>
      <c r="U19" s="28">
        <v>79308</v>
      </c>
      <c r="V19" s="28">
        <v>78678</v>
      </c>
      <c r="W19" s="29">
        <v>78093</v>
      </c>
      <c r="X19" s="14">
        <v>1679877</v>
      </c>
    </row>
    <row r="20" spans="1:24">
      <c r="A20" s="11">
        <v>19</v>
      </c>
      <c r="B20" s="12" t="s">
        <v>71</v>
      </c>
      <c r="C20" s="13" t="s">
        <v>136</v>
      </c>
      <c r="D20" s="27">
        <v>93996</v>
      </c>
      <c r="E20" s="28">
        <v>92007</v>
      </c>
      <c r="F20" s="28">
        <v>91431</v>
      </c>
      <c r="G20" s="28">
        <v>90801</v>
      </c>
      <c r="H20" s="28">
        <v>90234</v>
      </c>
      <c r="I20" s="28">
        <v>89640</v>
      </c>
      <c r="J20" s="28">
        <v>89064</v>
      </c>
      <c r="K20" s="28">
        <v>88479</v>
      </c>
      <c r="L20" s="28">
        <v>87858</v>
      </c>
      <c r="M20" s="28">
        <v>87219</v>
      </c>
      <c r="N20" s="28">
        <v>86598</v>
      </c>
      <c r="O20" s="28">
        <v>86004</v>
      </c>
      <c r="P20" s="28">
        <v>85374</v>
      </c>
      <c r="Q20" s="28">
        <v>84753</v>
      </c>
      <c r="R20" s="28">
        <v>84105</v>
      </c>
      <c r="S20" s="28">
        <v>83475</v>
      </c>
      <c r="T20" s="28">
        <v>82818</v>
      </c>
      <c r="U20" s="28">
        <v>82152</v>
      </c>
      <c r="V20" s="28">
        <v>81504</v>
      </c>
      <c r="W20" s="29">
        <v>80847</v>
      </c>
      <c r="X20" s="14">
        <v>1738359</v>
      </c>
    </row>
    <row r="21" spans="1:24">
      <c r="A21" s="11">
        <v>20</v>
      </c>
      <c r="B21" s="12" t="s">
        <v>73</v>
      </c>
      <c r="C21" s="13" t="s">
        <v>136</v>
      </c>
      <c r="D21" s="27">
        <v>87354</v>
      </c>
      <c r="E21" s="28">
        <v>85374</v>
      </c>
      <c r="F21" s="28">
        <v>84789</v>
      </c>
      <c r="G21" s="28">
        <v>84168</v>
      </c>
      <c r="H21" s="28">
        <v>83547</v>
      </c>
      <c r="I21" s="28">
        <v>82998</v>
      </c>
      <c r="J21" s="28">
        <v>82350</v>
      </c>
      <c r="K21" s="28">
        <v>81747</v>
      </c>
      <c r="L21" s="28">
        <v>81189</v>
      </c>
      <c r="M21" s="28">
        <v>80541</v>
      </c>
      <c r="N21" s="28">
        <v>79956</v>
      </c>
      <c r="O21" s="28">
        <v>79353</v>
      </c>
      <c r="P21" s="28">
        <v>78732</v>
      </c>
      <c r="Q21" s="28">
        <v>78111</v>
      </c>
      <c r="R21" s="28">
        <v>77499</v>
      </c>
      <c r="S21" s="28">
        <v>76851</v>
      </c>
      <c r="T21" s="28">
        <v>76248</v>
      </c>
      <c r="U21" s="28">
        <v>75672</v>
      </c>
      <c r="V21" s="28">
        <v>75069</v>
      </c>
      <c r="W21" s="29">
        <v>74421</v>
      </c>
      <c r="X21" s="14">
        <v>1605969</v>
      </c>
    </row>
    <row r="22" spans="1:24">
      <c r="A22" s="11">
        <v>21</v>
      </c>
      <c r="B22" s="12" t="s">
        <v>75</v>
      </c>
      <c r="C22" s="13" t="s">
        <v>136</v>
      </c>
      <c r="D22" s="27">
        <v>89739</v>
      </c>
      <c r="E22" s="28">
        <v>87687</v>
      </c>
      <c r="F22" s="28">
        <v>87138</v>
      </c>
      <c r="G22" s="28">
        <v>86544</v>
      </c>
      <c r="H22" s="28">
        <v>85986</v>
      </c>
      <c r="I22" s="28">
        <v>85410</v>
      </c>
      <c r="J22" s="28">
        <v>84798</v>
      </c>
      <c r="K22" s="28">
        <v>84186</v>
      </c>
      <c r="L22" s="28">
        <v>83619</v>
      </c>
      <c r="M22" s="28">
        <v>82989</v>
      </c>
      <c r="N22" s="28">
        <v>82386</v>
      </c>
      <c r="O22" s="28">
        <v>81783</v>
      </c>
      <c r="P22" s="28">
        <v>81198</v>
      </c>
      <c r="Q22" s="28">
        <v>80604</v>
      </c>
      <c r="R22" s="28">
        <v>79965</v>
      </c>
      <c r="S22" s="28">
        <v>79362</v>
      </c>
      <c r="T22" s="28">
        <v>78759</v>
      </c>
      <c r="U22" s="28">
        <v>78120</v>
      </c>
      <c r="V22" s="28">
        <v>77463</v>
      </c>
      <c r="W22" s="29">
        <v>76869</v>
      </c>
      <c r="X22" s="14">
        <v>1654605</v>
      </c>
    </row>
    <row r="23" spans="1:24">
      <c r="A23" s="11">
        <v>22</v>
      </c>
      <c r="B23" s="12" t="s">
        <v>77</v>
      </c>
      <c r="C23" s="13" t="s">
        <v>136</v>
      </c>
      <c r="D23" s="27">
        <v>90090</v>
      </c>
      <c r="E23" s="28">
        <v>88101</v>
      </c>
      <c r="F23" s="28">
        <v>87552</v>
      </c>
      <c r="G23" s="28">
        <v>86967</v>
      </c>
      <c r="H23" s="28">
        <v>86346</v>
      </c>
      <c r="I23" s="28">
        <v>85779</v>
      </c>
      <c r="J23" s="28">
        <v>85167</v>
      </c>
      <c r="K23" s="28">
        <v>84582</v>
      </c>
      <c r="L23" s="28">
        <v>84006</v>
      </c>
      <c r="M23" s="28">
        <v>83430</v>
      </c>
      <c r="N23" s="28">
        <v>82818</v>
      </c>
      <c r="O23" s="28">
        <v>82161</v>
      </c>
      <c r="P23" s="28">
        <v>81549</v>
      </c>
      <c r="Q23" s="28">
        <v>80946</v>
      </c>
      <c r="R23" s="28">
        <v>80298</v>
      </c>
      <c r="S23" s="28">
        <v>79650</v>
      </c>
      <c r="T23" s="28">
        <v>79056</v>
      </c>
      <c r="U23" s="28">
        <v>78408</v>
      </c>
      <c r="V23" s="28">
        <v>77778</v>
      </c>
      <c r="W23" s="29">
        <v>77175</v>
      </c>
      <c r="X23" s="14">
        <v>1661859</v>
      </c>
    </row>
    <row r="24" spans="1:24">
      <c r="A24" s="11">
        <v>23</v>
      </c>
      <c r="B24" s="12" t="s">
        <v>79</v>
      </c>
      <c r="C24" s="13" t="s">
        <v>136</v>
      </c>
      <c r="D24" s="27">
        <v>89640</v>
      </c>
      <c r="E24" s="28">
        <v>87651</v>
      </c>
      <c r="F24" s="28">
        <v>87012</v>
      </c>
      <c r="G24" s="28">
        <v>86445</v>
      </c>
      <c r="H24" s="28">
        <v>85878</v>
      </c>
      <c r="I24" s="28">
        <v>85302</v>
      </c>
      <c r="J24" s="28">
        <v>84735</v>
      </c>
      <c r="K24" s="28">
        <v>84150</v>
      </c>
      <c r="L24" s="28">
        <v>83529</v>
      </c>
      <c r="M24" s="28">
        <v>82944</v>
      </c>
      <c r="N24" s="28">
        <v>82287</v>
      </c>
      <c r="O24" s="28">
        <v>81666</v>
      </c>
      <c r="P24" s="28">
        <v>80991</v>
      </c>
      <c r="Q24" s="28">
        <v>80442</v>
      </c>
      <c r="R24" s="28">
        <v>79794</v>
      </c>
      <c r="S24" s="28">
        <v>79173</v>
      </c>
      <c r="T24" s="28">
        <v>78543</v>
      </c>
      <c r="U24" s="28">
        <v>77904</v>
      </c>
      <c r="V24" s="28">
        <v>77301</v>
      </c>
      <c r="W24" s="29">
        <v>76662</v>
      </c>
      <c r="X24" s="14">
        <v>1652049</v>
      </c>
    </row>
    <row r="25" spans="1:24">
      <c r="A25" s="11">
        <v>24</v>
      </c>
      <c r="B25" s="12" t="s">
        <v>81</v>
      </c>
      <c r="C25" s="13" t="s">
        <v>135</v>
      </c>
      <c r="D25" s="27">
        <v>80739</v>
      </c>
      <c r="E25" s="28">
        <v>78930</v>
      </c>
      <c r="F25" s="28">
        <v>78417</v>
      </c>
      <c r="G25" s="28">
        <v>77886</v>
      </c>
      <c r="H25" s="28">
        <v>77364</v>
      </c>
      <c r="I25" s="28">
        <v>76887</v>
      </c>
      <c r="J25" s="28">
        <v>76347</v>
      </c>
      <c r="K25" s="28">
        <v>75825</v>
      </c>
      <c r="L25" s="28">
        <v>75321</v>
      </c>
      <c r="M25" s="28">
        <v>74790</v>
      </c>
      <c r="N25" s="28">
        <v>74214</v>
      </c>
      <c r="O25" s="28">
        <v>73701</v>
      </c>
      <c r="P25" s="28">
        <v>73134</v>
      </c>
      <c r="Q25" s="28">
        <v>72603</v>
      </c>
      <c r="R25" s="28">
        <v>72045</v>
      </c>
      <c r="S25" s="28">
        <v>71460</v>
      </c>
      <c r="T25" s="28">
        <v>70938</v>
      </c>
      <c r="U25" s="28">
        <v>70416</v>
      </c>
      <c r="V25" s="28">
        <v>69840</v>
      </c>
      <c r="W25" s="29">
        <v>69309</v>
      </c>
      <c r="X25" s="14">
        <v>1490166</v>
      </c>
    </row>
    <row r="26" spans="1:24">
      <c r="A26" s="11">
        <v>25</v>
      </c>
      <c r="B26" s="12" t="s">
        <v>83</v>
      </c>
      <c r="C26" s="13" t="s">
        <v>135</v>
      </c>
      <c r="D26" s="27">
        <v>80730</v>
      </c>
      <c r="E26" s="28">
        <v>78912</v>
      </c>
      <c r="F26" s="28">
        <v>78381</v>
      </c>
      <c r="G26" s="28">
        <v>77850</v>
      </c>
      <c r="H26" s="28">
        <v>77319</v>
      </c>
      <c r="I26" s="28">
        <v>76743</v>
      </c>
      <c r="J26" s="28">
        <v>76185</v>
      </c>
      <c r="K26" s="28">
        <v>75672</v>
      </c>
      <c r="L26" s="28">
        <v>75096</v>
      </c>
      <c r="M26" s="28">
        <v>74511</v>
      </c>
      <c r="N26" s="28">
        <v>73944</v>
      </c>
      <c r="O26" s="28">
        <v>73377</v>
      </c>
      <c r="P26" s="28">
        <v>72855</v>
      </c>
      <c r="Q26" s="28">
        <v>72306</v>
      </c>
      <c r="R26" s="28">
        <v>71739</v>
      </c>
      <c r="S26" s="28">
        <v>71163</v>
      </c>
      <c r="T26" s="28">
        <v>70596</v>
      </c>
      <c r="U26" s="28">
        <v>70101</v>
      </c>
      <c r="V26" s="28">
        <v>69498</v>
      </c>
      <c r="W26" s="29">
        <v>68931</v>
      </c>
      <c r="X26" s="14">
        <v>1485909</v>
      </c>
    </row>
    <row r="27" spans="1:24">
      <c r="A27" s="11">
        <v>26</v>
      </c>
      <c r="B27" s="12" t="s">
        <v>85</v>
      </c>
      <c r="C27" s="13" t="s">
        <v>135</v>
      </c>
      <c r="D27" s="27">
        <v>82080</v>
      </c>
      <c r="E27" s="28">
        <v>80280</v>
      </c>
      <c r="F27" s="28">
        <v>79767</v>
      </c>
      <c r="G27" s="28">
        <v>79263</v>
      </c>
      <c r="H27" s="28">
        <v>78705</v>
      </c>
      <c r="I27" s="28">
        <v>78174</v>
      </c>
      <c r="J27" s="28">
        <v>77643</v>
      </c>
      <c r="K27" s="28">
        <v>77103</v>
      </c>
      <c r="L27" s="28">
        <v>76581</v>
      </c>
      <c r="M27" s="28">
        <v>76023</v>
      </c>
      <c r="N27" s="28">
        <v>75465</v>
      </c>
      <c r="O27" s="28">
        <v>74952</v>
      </c>
      <c r="P27" s="28">
        <v>74394</v>
      </c>
      <c r="Q27" s="28">
        <v>73818</v>
      </c>
      <c r="R27" s="28">
        <v>73269</v>
      </c>
      <c r="S27" s="28">
        <v>72720</v>
      </c>
      <c r="T27" s="28">
        <v>72126</v>
      </c>
      <c r="U27" s="28">
        <v>71568</v>
      </c>
      <c r="V27" s="28">
        <v>71019</v>
      </c>
      <c r="W27" s="29">
        <v>70443</v>
      </c>
      <c r="X27" s="14">
        <v>1515393</v>
      </c>
    </row>
    <row r="28" spans="1:24">
      <c r="A28" s="11">
        <v>27</v>
      </c>
      <c r="B28" s="12" t="s">
        <v>87</v>
      </c>
      <c r="C28" s="13" t="s">
        <v>136</v>
      </c>
      <c r="D28" s="27">
        <v>83817</v>
      </c>
      <c r="E28" s="28">
        <v>81927</v>
      </c>
      <c r="F28" s="28">
        <v>81360</v>
      </c>
      <c r="G28" s="28">
        <v>80820</v>
      </c>
      <c r="H28" s="28">
        <v>80307</v>
      </c>
      <c r="I28" s="28">
        <v>79758</v>
      </c>
      <c r="J28" s="28">
        <v>79218</v>
      </c>
      <c r="K28" s="28">
        <v>78660</v>
      </c>
      <c r="L28" s="28">
        <v>78102</v>
      </c>
      <c r="M28" s="28">
        <v>77535</v>
      </c>
      <c r="N28" s="28">
        <v>76968</v>
      </c>
      <c r="O28" s="28">
        <v>76401</v>
      </c>
      <c r="P28" s="28">
        <v>75825</v>
      </c>
      <c r="Q28" s="28">
        <v>75222</v>
      </c>
      <c r="R28" s="28">
        <v>74646</v>
      </c>
      <c r="S28" s="28">
        <v>74070</v>
      </c>
      <c r="T28" s="28">
        <v>73494</v>
      </c>
      <c r="U28" s="28">
        <v>72954</v>
      </c>
      <c r="V28" s="28">
        <v>72387</v>
      </c>
      <c r="W28" s="29">
        <v>71784</v>
      </c>
      <c r="X28" s="14">
        <v>1545255</v>
      </c>
    </row>
    <row r="29" spans="1:24">
      <c r="A29" s="11">
        <v>28</v>
      </c>
      <c r="B29" s="12" t="s">
        <v>89</v>
      </c>
      <c r="C29" s="13" t="s">
        <v>136</v>
      </c>
      <c r="D29" s="27">
        <v>81369</v>
      </c>
      <c r="E29" s="28">
        <v>79470</v>
      </c>
      <c r="F29" s="28">
        <v>78921</v>
      </c>
      <c r="G29" s="28">
        <v>78354</v>
      </c>
      <c r="H29" s="28">
        <v>77850</v>
      </c>
      <c r="I29" s="28">
        <v>77319</v>
      </c>
      <c r="J29" s="28">
        <v>76797</v>
      </c>
      <c r="K29" s="28">
        <v>76212</v>
      </c>
      <c r="L29" s="28">
        <v>75627</v>
      </c>
      <c r="M29" s="28">
        <v>75114</v>
      </c>
      <c r="N29" s="28">
        <v>74529</v>
      </c>
      <c r="O29" s="28">
        <v>74016</v>
      </c>
      <c r="P29" s="28">
        <v>73494</v>
      </c>
      <c r="Q29" s="28">
        <v>72927</v>
      </c>
      <c r="R29" s="28">
        <v>72342</v>
      </c>
      <c r="S29" s="28">
        <v>71775</v>
      </c>
      <c r="T29" s="28">
        <v>71226</v>
      </c>
      <c r="U29" s="28">
        <v>70605</v>
      </c>
      <c r="V29" s="28">
        <v>70038</v>
      </c>
      <c r="W29" s="29">
        <v>69471</v>
      </c>
      <c r="X29" s="14">
        <v>1497456</v>
      </c>
    </row>
    <row r="30" spans="1:24">
      <c r="A30" s="11">
        <v>29</v>
      </c>
      <c r="B30" s="12" t="s">
        <v>91</v>
      </c>
      <c r="C30" s="13" t="s">
        <v>136</v>
      </c>
      <c r="D30" s="27">
        <v>81549</v>
      </c>
      <c r="E30" s="28">
        <v>79641</v>
      </c>
      <c r="F30" s="28">
        <v>79119</v>
      </c>
      <c r="G30" s="28">
        <v>78570</v>
      </c>
      <c r="H30" s="28">
        <v>78039</v>
      </c>
      <c r="I30" s="28">
        <v>77508</v>
      </c>
      <c r="J30" s="28">
        <v>76968</v>
      </c>
      <c r="K30" s="28">
        <v>76365</v>
      </c>
      <c r="L30" s="28">
        <v>75771</v>
      </c>
      <c r="M30" s="28">
        <v>75222</v>
      </c>
      <c r="N30" s="28">
        <v>74682</v>
      </c>
      <c r="O30" s="28">
        <v>74151</v>
      </c>
      <c r="P30" s="28">
        <v>73593</v>
      </c>
      <c r="Q30" s="28">
        <v>73044</v>
      </c>
      <c r="R30" s="28">
        <v>72477</v>
      </c>
      <c r="S30" s="28">
        <v>71892</v>
      </c>
      <c r="T30" s="28">
        <v>71352</v>
      </c>
      <c r="U30" s="28">
        <v>70758</v>
      </c>
      <c r="V30" s="28">
        <v>70164</v>
      </c>
      <c r="W30" s="29">
        <v>69588</v>
      </c>
      <c r="X30" s="14">
        <v>1500453</v>
      </c>
    </row>
    <row r="31" spans="1:24">
      <c r="A31" s="11">
        <v>30</v>
      </c>
      <c r="B31" s="12" t="s">
        <v>93</v>
      </c>
      <c r="C31" s="13" t="s">
        <v>136</v>
      </c>
      <c r="D31" s="27">
        <v>84573</v>
      </c>
      <c r="E31" s="28">
        <v>82620</v>
      </c>
      <c r="F31" s="28">
        <v>82089</v>
      </c>
      <c r="G31" s="28">
        <v>81531</v>
      </c>
      <c r="H31" s="28">
        <v>80955</v>
      </c>
      <c r="I31" s="28">
        <v>80415</v>
      </c>
      <c r="J31" s="28">
        <v>79848</v>
      </c>
      <c r="K31" s="28">
        <v>79263</v>
      </c>
      <c r="L31" s="28">
        <v>78678</v>
      </c>
      <c r="M31" s="28">
        <v>78102</v>
      </c>
      <c r="N31" s="28">
        <v>77535</v>
      </c>
      <c r="O31" s="28">
        <v>76968</v>
      </c>
      <c r="P31" s="28">
        <v>76374</v>
      </c>
      <c r="Q31" s="28">
        <v>75798</v>
      </c>
      <c r="R31" s="28">
        <v>75168</v>
      </c>
      <c r="S31" s="28">
        <v>74574</v>
      </c>
      <c r="T31" s="28">
        <v>73998</v>
      </c>
      <c r="U31" s="28">
        <v>73449</v>
      </c>
      <c r="V31" s="28">
        <v>72855</v>
      </c>
      <c r="W31" s="29">
        <v>72225</v>
      </c>
      <c r="X31" s="14">
        <v>1557018</v>
      </c>
    </row>
    <row r="32" spans="1:24">
      <c r="A32" s="11">
        <v>31</v>
      </c>
      <c r="B32" s="12" t="s">
        <v>95</v>
      </c>
      <c r="C32" s="13" t="s">
        <v>136</v>
      </c>
      <c r="D32" s="27">
        <v>90036</v>
      </c>
      <c r="E32" s="28">
        <v>88047</v>
      </c>
      <c r="F32" s="28">
        <v>87489</v>
      </c>
      <c r="G32" s="28">
        <v>86922</v>
      </c>
      <c r="H32" s="28">
        <v>86265</v>
      </c>
      <c r="I32" s="28">
        <v>85662</v>
      </c>
      <c r="J32" s="28">
        <v>85104</v>
      </c>
      <c r="K32" s="28">
        <v>84474</v>
      </c>
      <c r="L32" s="28">
        <v>83844</v>
      </c>
      <c r="M32" s="28">
        <v>83250</v>
      </c>
      <c r="N32" s="28">
        <v>82647</v>
      </c>
      <c r="O32" s="28">
        <v>82026</v>
      </c>
      <c r="P32" s="28">
        <v>81387</v>
      </c>
      <c r="Q32" s="28">
        <v>80739</v>
      </c>
      <c r="R32" s="28">
        <v>80127</v>
      </c>
      <c r="S32" s="28">
        <v>79452</v>
      </c>
      <c r="T32" s="28">
        <v>78849</v>
      </c>
      <c r="U32" s="28">
        <v>78228</v>
      </c>
      <c r="V32" s="28">
        <v>77571</v>
      </c>
      <c r="W32" s="29">
        <v>76968</v>
      </c>
      <c r="X32" s="14">
        <v>1659087</v>
      </c>
    </row>
    <row r="33" spans="1:24">
      <c r="A33" s="11">
        <v>32</v>
      </c>
      <c r="B33" s="12" t="s">
        <v>97</v>
      </c>
      <c r="C33" s="13" t="s">
        <v>136</v>
      </c>
      <c r="D33" s="27">
        <v>87705</v>
      </c>
      <c r="E33" s="28">
        <v>85698</v>
      </c>
      <c r="F33" s="28">
        <v>85194</v>
      </c>
      <c r="G33" s="28">
        <v>84618</v>
      </c>
      <c r="H33" s="28">
        <v>83979</v>
      </c>
      <c r="I33" s="28">
        <v>83412</v>
      </c>
      <c r="J33" s="28">
        <v>82827</v>
      </c>
      <c r="K33" s="28">
        <v>82224</v>
      </c>
      <c r="L33" s="28">
        <v>81675</v>
      </c>
      <c r="M33" s="28">
        <v>81036</v>
      </c>
      <c r="N33" s="28">
        <v>80451</v>
      </c>
      <c r="O33" s="28">
        <v>79848</v>
      </c>
      <c r="P33" s="28">
        <v>79200</v>
      </c>
      <c r="Q33" s="28">
        <v>78615</v>
      </c>
      <c r="R33" s="28">
        <v>77958</v>
      </c>
      <c r="S33" s="28">
        <v>77382</v>
      </c>
      <c r="T33" s="28">
        <v>76761</v>
      </c>
      <c r="U33" s="28">
        <v>76140</v>
      </c>
      <c r="V33" s="28">
        <v>75582</v>
      </c>
      <c r="W33" s="29">
        <v>74907</v>
      </c>
      <c r="X33" s="14">
        <v>1615212</v>
      </c>
    </row>
    <row r="34" spans="1:24">
      <c r="A34" s="11">
        <v>33</v>
      </c>
      <c r="B34" s="12" t="s">
        <v>99</v>
      </c>
      <c r="C34" s="13" t="s">
        <v>136</v>
      </c>
      <c r="D34" s="27">
        <v>88632</v>
      </c>
      <c r="E34" s="28">
        <v>86679</v>
      </c>
      <c r="F34" s="28">
        <v>86076</v>
      </c>
      <c r="G34" s="28">
        <v>85491</v>
      </c>
      <c r="H34" s="28">
        <v>84906</v>
      </c>
      <c r="I34" s="28">
        <v>84312</v>
      </c>
      <c r="J34" s="28">
        <v>83682</v>
      </c>
      <c r="K34" s="28">
        <v>83097</v>
      </c>
      <c r="L34" s="28">
        <v>82476</v>
      </c>
      <c r="M34" s="28">
        <v>81900</v>
      </c>
      <c r="N34" s="28">
        <v>81306</v>
      </c>
      <c r="O34" s="28">
        <v>80685</v>
      </c>
      <c r="P34" s="28">
        <v>80073</v>
      </c>
      <c r="Q34" s="28">
        <v>79434</v>
      </c>
      <c r="R34" s="28">
        <v>78840</v>
      </c>
      <c r="S34" s="28">
        <v>78210</v>
      </c>
      <c r="T34" s="28">
        <v>77598</v>
      </c>
      <c r="U34" s="28">
        <v>76941</v>
      </c>
      <c r="V34" s="28">
        <v>76356</v>
      </c>
      <c r="W34" s="29">
        <v>75744</v>
      </c>
      <c r="X34" s="14">
        <v>1632438</v>
      </c>
    </row>
    <row r="35" spans="1:24">
      <c r="A35" s="11">
        <v>34</v>
      </c>
      <c r="B35" s="12" t="s">
        <v>101</v>
      </c>
      <c r="C35" s="13" t="s">
        <v>136</v>
      </c>
      <c r="D35" s="27">
        <v>89739</v>
      </c>
      <c r="E35" s="28">
        <v>87804</v>
      </c>
      <c r="F35" s="28">
        <v>87201</v>
      </c>
      <c r="G35" s="28">
        <v>86625</v>
      </c>
      <c r="H35" s="28">
        <v>86103</v>
      </c>
      <c r="I35" s="28">
        <v>85473</v>
      </c>
      <c r="J35" s="28">
        <v>84924</v>
      </c>
      <c r="K35" s="28">
        <v>84321</v>
      </c>
      <c r="L35" s="28">
        <v>83682</v>
      </c>
      <c r="M35" s="28">
        <v>83115</v>
      </c>
      <c r="N35" s="28">
        <v>82521</v>
      </c>
      <c r="O35" s="28">
        <v>81909</v>
      </c>
      <c r="P35" s="28">
        <v>81306</v>
      </c>
      <c r="Q35" s="28">
        <v>80685</v>
      </c>
      <c r="R35" s="28">
        <v>80082</v>
      </c>
      <c r="S35" s="28">
        <v>79479</v>
      </c>
      <c r="T35" s="28">
        <v>78885</v>
      </c>
      <c r="U35" s="28">
        <v>78219</v>
      </c>
      <c r="V35" s="28">
        <v>77589</v>
      </c>
      <c r="W35" s="29">
        <v>76941</v>
      </c>
      <c r="X35" s="14">
        <v>1656603</v>
      </c>
    </row>
    <row r="36" spans="1:24">
      <c r="A36" s="11">
        <v>35</v>
      </c>
      <c r="B36" s="12" t="s">
        <v>103</v>
      </c>
      <c r="C36" s="13" t="s">
        <v>136</v>
      </c>
      <c r="D36" s="27">
        <v>79344</v>
      </c>
      <c r="E36" s="28">
        <v>77526</v>
      </c>
      <c r="F36" s="28">
        <v>77040</v>
      </c>
      <c r="G36" s="28">
        <v>76536</v>
      </c>
      <c r="H36" s="28">
        <v>76041</v>
      </c>
      <c r="I36" s="28">
        <v>75537</v>
      </c>
      <c r="J36" s="28">
        <v>75006</v>
      </c>
      <c r="K36" s="28">
        <v>74430</v>
      </c>
      <c r="L36" s="28">
        <v>73917</v>
      </c>
      <c r="M36" s="28">
        <v>73404</v>
      </c>
      <c r="N36" s="28">
        <v>72864</v>
      </c>
      <c r="O36" s="28">
        <v>72288</v>
      </c>
      <c r="P36" s="28">
        <v>71730</v>
      </c>
      <c r="Q36" s="28">
        <v>71226</v>
      </c>
      <c r="R36" s="28">
        <v>70650</v>
      </c>
      <c r="S36" s="28">
        <v>70074</v>
      </c>
      <c r="T36" s="28">
        <v>69543</v>
      </c>
      <c r="U36" s="28">
        <v>68931</v>
      </c>
      <c r="V36" s="28">
        <v>68409</v>
      </c>
      <c r="W36" s="29">
        <v>67869</v>
      </c>
      <c r="X36" s="14">
        <v>1462365</v>
      </c>
    </row>
    <row r="37" spans="1:24">
      <c r="A37" s="11">
        <v>36</v>
      </c>
      <c r="B37" s="12" t="s">
        <v>105</v>
      </c>
      <c r="C37" s="13" t="s">
        <v>136</v>
      </c>
      <c r="D37" s="27">
        <v>79065</v>
      </c>
      <c r="E37" s="28">
        <v>77373</v>
      </c>
      <c r="F37" s="28">
        <v>76869</v>
      </c>
      <c r="G37" s="28">
        <v>76320</v>
      </c>
      <c r="H37" s="28">
        <v>75789</v>
      </c>
      <c r="I37" s="28">
        <v>75276</v>
      </c>
      <c r="J37" s="28">
        <v>74754</v>
      </c>
      <c r="K37" s="28">
        <v>74187</v>
      </c>
      <c r="L37" s="28">
        <v>73692</v>
      </c>
      <c r="M37" s="28">
        <v>73179</v>
      </c>
      <c r="N37" s="28">
        <v>72630</v>
      </c>
      <c r="O37" s="28">
        <v>72126</v>
      </c>
      <c r="P37" s="28">
        <v>71541</v>
      </c>
      <c r="Q37" s="28">
        <v>71001</v>
      </c>
      <c r="R37" s="28">
        <v>70416</v>
      </c>
      <c r="S37" s="28">
        <v>69831</v>
      </c>
      <c r="T37" s="28">
        <v>69300</v>
      </c>
      <c r="U37" s="28">
        <v>68769</v>
      </c>
      <c r="V37" s="28">
        <v>68202</v>
      </c>
      <c r="W37" s="29">
        <v>67653</v>
      </c>
      <c r="X37" s="14">
        <v>1457973</v>
      </c>
    </row>
    <row r="38" spans="1:24">
      <c r="A38" s="11">
        <v>37</v>
      </c>
      <c r="B38" s="12" t="s">
        <v>107</v>
      </c>
      <c r="C38" s="13" t="s">
        <v>136</v>
      </c>
      <c r="D38" s="27">
        <v>85509</v>
      </c>
      <c r="E38" s="28">
        <v>83583</v>
      </c>
      <c r="F38" s="28">
        <v>83034</v>
      </c>
      <c r="G38" s="28">
        <v>82467</v>
      </c>
      <c r="H38" s="28">
        <v>81927</v>
      </c>
      <c r="I38" s="28">
        <v>81378</v>
      </c>
      <c r="J38" s="28">
        <v>80793</v>
      </c>
      <c r="K38" s="28">
        <v>80253</v>
      </c>
      <c r="L38" s="28">
        <v>79704</v>
      </c>
      <c r="M38" s="28">
        <v>79101</v>
      </c>
      <c r="N38" s="28">
        <v>78552</v>
      </c>
      <c r="O38" s="28">
        <v>77949</v>
      </c>
      <c r="P38" s="28">
        <v>77373</v>
      </c>
      <c r="Q38" s="28">
        <v>76770</v>
      </c>
      <c r="R38" s="28">
        <v>76158</v>
      </c>
      <c r="S38" s="28">
        <v>75627</v>
      </c>
      <c r="T38" s="28">
        <v>75015</v>
      </c>
      <c r="U38" s="28">
        <v>74403</v>
      </c>
      <c r="V38" s="28">
        <v>73818</v>
      </c>
      <c r="W38" s="29">
        <v>73233</v>
      </c>
      <c r="X38" s="14">
        <v>1576647</v>
      </c>
    </row>
    <row r="39" spans="1:24">
      <c r="A39" s="11">
        <v>38</v>
      </c>
      <c r="B39" s="12" t="s">
        <v>109</v>
      </c>
      <c r="C39" s="13" t="s">
        <v>136</v>
      </c>
      <c r="D39" s="27">
        <v>89442</v>
      </c>
      <c r="E39" s="28">
        <v>87408</v>
      </c>
      <c r="F39" s="28">
        <v>86841</v>
      </c>
      <c r="G39" s="28">
        <v>86265</v>
      </c>
      <c r="H39" s="28">
        <v>85644</v>
      </c>
      <c r="I39" s="28">
        <v>85041</v>
      </c>
      <c r="J39" s="28">
        <v>84456</v>
      </c>
      <c r="K39" s="28">
        <v>83862</v>
      </c>
      <c r="L39" s="28">
        <v>83259</v>
      </c>
      <c r="M39" s="28">
        <v>82674</v>
      </c>
      <c r="N39" s="28">
        <v>82044</v>
      </c>
      <c r="O39" s="28">
        <v>81459</v>
      </c>
      <c r="P39" s="28">
        <v>80856</v>
      </c>
      <c r="Q39" s="28">
        <v>80253</v>
      </c>
      <c r="R39" s="28">
        <v>79614</v>
      </c>
      <c r="S39" s="28">
        <v>78957</v>
      </c>
      <c r="T39" s="28">
        <v>78363</v>
      </c>
      <c r="U39" s="28">
        <v>77733</v>
      </c>
      <c r="V39" s="28">
        <v>77112</v>
      </c>
      <c r="W39" s="29">
        <v>76482</v>
      </c>
      <c r="X39" s="14">
        <v>1647765</v>
      </c>
    </row>
    <row r="40" spans="1:24">
      <c r="A40" s="11">
        <v>39</v>
      </c>
      <c r="B40" s="12" t="s">
        <v>111</v>
      </c>
      <c r="C40" s="13" t="s">
        <v>136</v>
      </c>
      <c r="D40" s="27">
        <v>90198</v>
      </c>
      <c r="E40" s="28">
        <v>88164</v>
      </c>
      <c r="F40" s="28">
        <v>87579</v>
      </c>
      <c r="G40" s="28">
        <v>87021</v>
      </c>
      <c r="H40" s="28">
        <v>86418</v>
      </c>
      <c r="I40" s="28">
        <v>85869</v>
      </c>
      <c r="J40" s="28">
        <v>85266</v>
      </c>
      <c r="K40" s="28">
        <v>84654</v>
      </c>
      <c r="L40" s="28">
        <v>84024</v>
      </c>
      <c r="M40" s="28">
        <v>83421</v>
      </c>
      <c r="N40" s="28">
        <v>82773</v>
      </c>
      <c r="O40" s="28">
        <v>82188</v>
      </c>
      <c r="P40" s="28">
        <v>81576</v>
      </c>
      <c r="Q40" s="28">
        <v>81009</v>
      </c>
      <c r="R40" s="28">
        <v>80343</v>
      </c>
      <c r="S40" s="28">
        <v>79704</v>
      </c>
      <c r="T40" s="28">
        <v>79074</v>
      </c>
      <c r="U40" s="28">
        <v>78417</v>
      </c>
      <c r="V40" s="28">
        <v>77751</v>
      </c>
      <c r="W40" s="29">
        <v>77112</v>
      </c>
      <c r="X40" s="14">
        <v>1662561</v>
      </c>
    </row>
    <row r="41" spans="1:24">
      <c r="A41" s="11">
        <v>40</v>
      </c>
      <c r="B41" s="12" t="s">
        <v>113</v>
      </c>
      <c r="C41" s="13" t="s">
        <v>136</v>
      </c>
      <c r="D41" s="27">
        <v>93276</v>
      </c>
      <c r="E41" s="28">
        <v>91305</v>
      </c>
      <c r="F41" s="28">
        <v>90738</v>
      </c>
      <c r="G41" s="28">
        <v>90162</v>
      </c>
      <c r="H41" s="28">
        <v>89532</v>
      </c>
      <c r="I41" s="28">
        <v>88992</v>
      </c>
      <c r="J41" s="28">
        <v>88389</v>
      </c>
      <c r="K41" s="28">
        <v>87768</v>
      </c>
      <c r="L41" s="28">
        <v>87192</v>
      </c>
      <c r="M41" s="28">
        <v>86553</v>
      </c>
      <c r="N41" s="28">
        <v>85950</v>
      </c>
      <c r="O41" s="28">
        <v>85356</v>
      </c>
      <c r="P41" s="28">
        <v>84744</v>
      </c>
      <c r="Q41" s="28">
        <v>84069</v>
      </c>
      <c r="R41" s="28">
        <v>83412</v>
      </c>
      <c r="S41" s="28">
        <v>82800</v>
      </c>
      <c r="T41" s="28">
        <v>82152</v>
      </c>
      <c r="U41" s="28">
        <v>81513</v>
      </c>
      <c r="V41" s="28">
        <v>80865</v>
      </c>
      <c r="W41" s="29">
        <v>80190</v>
      </c>
      <c r="X41" s="14">
        <v>1724958</v>
      </c>
    </row>
    <row r="42" spans="1:24">
      <c r="A42" s="11">
        <v>41</v>
      </c>
      <c r="B42" s="12" t="s">
        <v>115</v>
      </c>
      <c r="C42" s="13" t="s">
        <v>136</v>
      </c>
      <c r="D42" s="27">
        <v>90405</v>
      </c>
      <c r="E42" s="28">
        <v>88398</v>
      </c>
      <c r="F42" s="28">
        <v>87822</v>
      </c>
      <c r="G42" s="28">
        <v>87255</v>
      </c>
      <c r="H42" s="28">
        <v>86634</v>
      </c>
      <c r="I42" s="28">
        <v>86085</v>
      </c>
      <c r="J42" s="28">
        <v>85536</v>
      </c>
      <c r="K42" s="28">
        <v>84933</v>
      </c>
      <c r="L42" s="28">
        <v>84348</v>
      </c>
      <c r="M42" s="28">
        <v>83736</v>
      </c>
      <c r="N42" s="28">
        <v>83115</v>
      </c>
      <c r="O42" s="28">
        <v>82494</v>
      </c>
      <c r="P42" s="28">
        <v>81891</v>
      </c>
      <c r="Q42" s="28">
        <v>81279</v>
      </c>
      <c r="R42" s="28">
        <v>80622</v>
      </c>
      <c r="S42" s="28">
        <v>80001</v>
      </c>
      <c r="T42" s="28">
        <v>79416</v>
      </c>
      <c r="U42" s="28">
        <v>78795</v>
      </c>
      <c r="V42" s="28">
        <v>78138</v>
      </c>
      <c r="W42" s="29">
        <v>77481</v>
      </c>
      <c r="X42" s="14">
        <v>1668384</v>
      </c>
    </row>
    <row r="43" spans="1:24">
      <c r="A43" s="11">
        <v>42</v>
      </c>
      <c r="B43" s="12" t="s">
        <v>117</v>
      </c>
      <c r="C43" s="13" t="s">
        <v>136</v>
      </c>
      <c r="D43" s="27">
        <v>85635</v>
      </c>
      <c r="E43" s="28">
        <v>83709</v>
      </c>
      <c r="F43" s="28">
        <v>83169</v>
      </c>
      <c r="G43" s="28">
        <v>82656</v>
      </c>
      <c r="H43" s="28">
        <v>82116</v>
      </c>
      <c r="I43" s="28">
        <v>81567</v>
      </c>
      <c r="J43" s="28">
        <v>81063</v>
      </c>
      <c r="K43" s="28">
        <v>80451</v>
      </c>
      <c r="L43" s="28">
        <v>79911</v>
      </c>
      <c r="M43" s="28">
        <v>79362</v>
      </c>
      <c r="N43" s="28">
        <v>78804</v>
      </c>
      <c r="O43" s="28">
        <v>78219</v>
      </c>
      <c r="P43" s="28">
        <v>77679</v>
      </c>
      <c r="Q43" s="28">
        <v>77076</v>
      </c>
      <c r="R43" s="28">
        <v>76482</v>
      </c>
      <c r="S43" s="28">
        <v>75942</v>
      </c>
      <c r="T43" s="28">
        <v>75330</v>
      </c>
      <c r="U43" s="28">
        <v>74745</v>
      </c>
      <c r="V43" s="28">
        <v>74178</v>
      </c>
      <c r="W43" s="29">
        <v>73566</v>
      </c>
      <c r="X43" s="14">
        <v>1581660</v>
      </c>
    </row>
    <row r="44" spans="1:24">
      <c r="A44" s="11">
        <v>43</v>
      </c>
      <c r="B44" s="12" t="s">
        <v>119</v>
      </c>
      <c r="C44" s="13" t="s">
        <v>136</v>
      </c>
      <c r="D44" s="27">
        <v>86265</v>
      </c>
      <c r="E44" s="28">
        <v>84321</v>
      </c>
      <c r="F44" s="28">
        <v>83781</v>
      </c>
      <c r="G44" s="28">
        <v>83232</v>
      </c>
      <c r="H44" s="28">
        <v>82674</v>
      </c>
      <c r="I44" s="28">
        <v>82089</v>
      </c>
      <c r="J44" s="28">
        <v>81540</v>
      </c>
      <c r="K44" s="28">
        <v>80928</v>
      </c>
      <c r="L44" s="28">
        <v>80334</v>
      </c>
      <c r="M44" s="28">
        <v>79776</v>
      </c>
      <c r="N44" s="28">
        <v>79191</v>
      </c>
      <c r="O44" s="28">
        <v>78606</v>
      </c>
      <c r="P44" s="28">
        <v>78003</v>
      </c>
      <c r="Q44" s="28">
        <v>77436</v>
      </c>
      <c r="R44" s="28">
        <v>76815</v>
      </c>
      <c r="S44" s="28">
        <v>76176</v>
      </c>
      <c r="T44" s="28">
        <v>75582</v>
      </c>
      <c r="U44" s="28">
        <v>74970</v>
      </c>
      <c r="V44" s="28">
        <v>74385</v>
      </c>
      <c r="W44" s="29">
        <v>73782</v>
      </c>
      <c r="X44" s="14">
        <v>1589886</v>
      </c>
    </row>
    <row r="45" spans="1:24">
      <c r="A45" s="11">
        <v>44</v>
      </c>
      <c r="B45" s="12" t="s">
        <v>121</v>
      </c>
      <c r="C45" s="13" t="s">
        <v>136</v>
      </c>
      <c r="D45" s="27">
        <v>87138</v>
      </c>
      <c r="E45" s="28">
        <v>85212</v>
      </c>
      <c r="F45" s="28">
        <v>84681</v>
      </c>
      <c r="G45" s="28">
        <v>84141</v>
      </c>
      <c r="H45" s="28">
        <v>83556</v>
      </c>
      <c r="I45" s="28">
        <v>83007</v>
      </c>
      <c r="J45" s="28">
        <v>82476</v>
      </c>
      <c r="K45" s="28">
        <v>81909</v>
      </c>
      <c r="L45" s="28">
        <v>81315</v>
      </c>
      <c r="M45" s="28">
        <v>80775</v>
      </c>
      <c r="N45" s="28">
        <v>80145</v>
      </c>
      <c r="O45" s="28">
        <v>79551</v>
      </c>
      <c r="P45" s="28">
        <v>78993</v>
      </c>
      <c r="Q45" s="28">
        <v>78399</v>
      </c>
      <c r="R45" s="28">
        <v>77805</v>
      </c>
      <c r="S45" s="28">
        <v>77202</v>
      </c>
      <c r="T45" s="28">
        <v>76608</v>
      </c>
      <c r="U45" s="28">
        <v>76005</v>
      </c>
      <c r="V45" s="28">
        <v>75393</v>
      </c>
      <c r="W45" s="29">
        <v>74799</v>
      </c>
      <c r="X45" s="14">
        <v>1609110</v>
      </c>
    </row>
    <row r="46" spans="1:24">
      <c r="A46" s="11">
        <v>45</v>
      </c>
      <c r="B46" s="12" t="s">
        <v>123</v>
      </c>
      <c r="C46" s="13" t="s">
        <v>136</v>
      </c>
      <c r="D46" s="27">
        <v>85797</v>
      </c>
      <c r="E46" s="28">
        <v>83889</v>
      </c>
      <c r="F46" s="28">
        <v>83331</v>
      </c>
      <c r="G46" s="28">
        <v>82737</v>
      </c>
      <c r="H46" s="28">
        <v>82143</v>
      </c>
      <c r="I46" s="28">
        <v>81585</v>
      </c>
      <c r="J46" s="28">
        <v>81000</v>
      </c>
      <c r="K46" s="28">
        <v>80424</v>
      </c>
      <c r="L46" s="28">
        <v>79830</v>
      </c>
      <c r="M46" s="28">
        <v>79236</v>
      </c>
      <c r="N46" s="28">
        <v>78696</v>
      </c>
      <c r="O46" s="28">
        <v>78120</v>
      </c>
      <c r="P46" s="28">
        <v>77508</v>
      </c>
      <c r="Q46" s="28">
        <v>76914</v>
      </c>
      <c r="R46" s="28">
        <v>76293</v>
      </c>
      <c r="S46" s="28">
        <v>75699</v>
      </c>
      <c r="T46" s="28">
        <v>75141</v>
      </c>
      <c r="U46" s="28">
        <v>74502</v>
      </c>
      <c r="V46" s="28">
        <v>73917</v>
      </c>
      <c r="W46" s="29">
        <v>73323</v>
      </c>
      <c r="X46" s="14">
        <v>1580085</v>
      </c>
    </row>
    <row r="47" spans="1:24">
      <c r="A47" s="11">
        <v>46</v>
      </c>
      <c r="B47" s="12" t="s">
        <v>125</v>
      </c>
      <c r="C47" s="13" t="s">
        <v>136</v>
      </c>
      <c r="D47" s="27">
        <v>93303</v>
      </c>
      <c r="E47" s="28">
        <v>91296</v>
      </c>
      <c r="F47" s="28">
        <v>90738</v>
      </c>
      <c r="G47" s="28">
        <v>90144</v>
      </c>
      <c r="H47" s="28">
        <v>89469</v>
      </c>
      <c r="I47" s="28">
        <v>88884</v>
      </c>
      <c r="J47" s="28">
        <v>88272</v>
      </c>
      <c r="K47" s="28">
        <v>87669</v>
      </c>
      <c r="L47" s="28">
        <v>87048</v>
      </c>
      <c r="M47" s="28">
        <v>86463</v>
      </c>
      <c r="N47" s="28">
        <v>85824</v>
      </c>
      <c r="O47" s="28">
        <v>85203</v>
      </c>
      <c r="P47" s="28">
        <v>84564</v>
      </c>
      <c r="Q47" s="28">
        <v>83916</v>
      </c>
      <c r="R47" s="28">
        <v>83268</v>
      </c>
      <c r="S47" s="28">
        <v>82602</v>
      </c>
      <c r="T47" s="28">
        <v>82008</v>
      </c>
      <c r="U47" s="28">
        <v>81342</v>
      </c>
      <c r="V47" s="28">
        <v>80667</v>
      </c>
      <c r="W47" s="29">
        <v>80010</v>
      </c>
      <c r="X47" s="14">
        <v>1722690</v>
      </c>
    </row>
    <row r="48" spans="1:24">
      <c r="A48" s="11">
        <v>47</v>
      </c>
      <c r="B48" s="12" t="s">
        <v>127</v>
      </c>
      <c r="C48" s="13" t="s">
        <v>136</v>
      </c>
      <c r="D48" s="27">
        <v>88911</v>
      </c>
      <c r="E48" s="28">
        <v>86958</v>
      </c>
      <c r="F48" s="28">
        <v>86400</v>
      </c>
      <c r="G48" s="28">
        <v>85851</v>
      </c>
      <c r="H48" s="28">
        <v>85275</v>
      </c>
      <c r="I48" s="28">
        <v>84645</v>
      </c>
      <c r="J48" s="28">
        <v>84078</v>
      </c>
      <c r="K48" s="28">
        <v>83538</v>
      </c>
      <c r="L48" s="28">
        <v>82917</v>
      </c>
      <c r="M48" s="28">
        <v>82323</v>
      </c>
      <c r="N48" s="28">
        <v>81738</v>
      </c>
      <c r="O48" s="28">
        <v>81153</v>
      </c>
      <c r="P48" s="28">
        <v>80541</v>
      </c>
      <c r="Q48" s="28">
        <v>79929</v>
      </c>
      <c r="R48" s="28">
        <v>79344</v>
      </c>
      <c r="S48" s="28">
        <v>78732</v>
      </c>
      <c r="T48" s="28">
        <v>78129</v>
      </c>
      <c r="U48" s="28">
        <v>77481</v>
      </c>
      <c r="V48" s="28">
        <v>76851</v>
      </c>
      <c r="W48" s="29">
        <v>76194</v>
      </c>
      <c r="X48" s="14">
        <v>1640988</v>
      </c>
    </row>
    <row r="49" spans="1:24">
      <c r="A49" s="11">
        <v>48</v>
      </c>
      <c r="B49" s="12" t="s">
        <v>129</v>
      </c>
      <c r="C49" s="13" t="s">
        <v>136</v>
      </c>
      <c r="D49" s="27">
        <v>90531</v>
      </c>
      <c r="E49" s="28">
        <v>88542</v>
      </c>
      <c r="F49" s="28">
        <v>87948</v>
      </c>
      <c r="G49" s="28">
        <v>87372</v>
      </c>
      <c r="H49" s="28">
        <v>86751</v>
      </c>
      <c r="I49" s="28">
        <v>86175</v>
      </c>
      <c r="J49" s="28">
        <v>85626</v>
      </c>
      <c r="K49" s="28">
        <v>84996</v>
      </c>
      <c r="L49" s="28">
        <v>84411</v>
      </c>
      <c r="M49" s="28">
        <v>83790</v>
      </c>
      <c r="N49" s="28">
        <v>83205</v>
      </c>
      <c r="O49" s="28">
        <v>82593</v>
      </c>
      <c r="P49" s="28">
        <v>81963</v>
      </c>
      <c r="Q49" s="28">
        <v>81405</v>
      </c>
      <c r="R49" s="28">
        <v>80775</v>
      </c>
      <c r="S49" s="28">
        <v>80073</v>
      </c>
      <c r="T49" s="28">
        <v>79506</v>
      </c>
      <c r="U49" s="28">
        <v>78912</v>
      </c>
      <c r="V49" s="28">
        <v>78300</v>
      </c>
      <c r="W49" s="29">
        <v>77652</v>
      </c>
      <c r="X49" s="14">
        <v>1670526</v>
      </c>
    </row>
    <row r="50" spans="1:24" ht="19.5" thickBot="1">
      <c r="A50" s="22">
        <v>49</v>
      </c>
      <c r="B50" s="23" t="s">
        <v>131</v>
      </c>
      <c r="C50" s="39" t="s">
        <v>136</v>
      </c>
      <c r="D50" s="30">
        <v>89136</v>
      </c>
      <c r="E50" s="31">
        <v>87174</v>
      </c>
      <c r="F50" s="31">
        <v>86544</v>
      </c>
      <c r="G50" s="31">
        <v>86013</v>
      </c>
      <c r="H50" s="31">
        <v>85392</v>
      </c>
      <c r="I50" s="31">
        <v>84771</v>
      </c>
      <c r="J50" s="31">
        <v>84204</v>
      </c>
      <c r="K50" s="31">
        <v>83601</v>
      </c>
      <c r="L50" s="31">
        <v>82980</v>
      </c>
      <c r="M50" s="31">
        <v>82377</v>
      </c>
      <c r="N50" s="31">
        <v>81774</v>
      </c>
      <c r="O50" s="31">
        <v>81099</v>
      </c>
      <c r="P50" s="31">
        <v>80523</v>
      </c>
      <c r="Q50" s="31">
        <v>79866</v>
      </c>
      <c r="R50" s="31">
        <v>79272</v>
      </c>
      <c r="S50" s="31">
        <v>78669</v>
      </c>
      <c r="T50" s="31">
        <v>78048</v>
      </c>
      <c r="U50" s="31">
        <v>77427</v>
      </c>
      <c r="V50" s="31">
        <v>76788</v>
      </c>
      <c r="W50" s="32">
        <v>76185</v>
      </c>
      <c r="X50" s="33">
        <v>1641843</v>
      </c>
    </row>
    <row r="51" spans="1:24" ht="19.5" thickBot="1">
      <c r="A51" s="1"/>
      <c r="B51" s="2" t="s">
        <v>133</v>
      </c>
      <c r="C51" s="3"/>
      <c r="D51" s="34">
        <v>86227.163265306124</v>
      </c>
      <c r="E51" s="35">
        <v>84313.102040816331</v>
      </c>
      <c r="F51" s="35">
        <v>83769.428571428565</v>
      </c>
      <c r="G51" s="35">
        <v>83216.571428571435</v>
      </c>
      <c r="H51" s="35">
        <v>82650.306122448979</v>
      </c>
      <c r="I51" s="35">
        <v>82094.142857142855</v>
      </c>
      <c r="J51" s="35">
        <v>81528.795918367352</v>
      </c>
      <c r="K51" s="35">
        <v>80957.755102040814</v>
      </c>
      <c r="L51" s="35">
        <v>80386.163265306124</v>
      </c>
      <c r="M51" s="35">
        <v>79808.693877551021</v>
      </c>
      <c r="N51" s="35">
        <v>79226.265306122456</v>
      </c>
      <c r="O51" s="35">
        <v>78646.959183673476</v>
      </c>
      <c r="P51" s="35">
        <v>78057.734693877544</v>
      </c>
      <c r="Q51" s="35">
        <v>77472.551020408166</v>
      </c>
      <c r="R51" s="35">
        <v>76874.510204081627</v>
      </c>
      <c r="S51" s="35">
        <v>76275.918367346938</v>
      </c>
      <c r="T51" s="35">
        <v>75686.326530612248</v>
      </c>
      <c r="U51" s="35">
        <v>75084.795918367352</v>
      </c>
      <c r="V51" s="35">
        <v>74481.979591836731</v>
      </c>
      <c r="W51" s="36">
        <v>73880.081632653062</v>
      </c>
      <c r="X51" s="37">
        <v>1590639.2448979593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02E33-5111-4516-A7E9-398A774791AC}">
  <dimension ref="A1:O350"/>
  <sheetViews>
    <sheetView workbookViewId="0"/>
  </sheetViews>
  <sheetFormatPr defaultRowHeight="18.75"/>
  <cols>
    <col min="1" max="1" width="3.5" bestFit="1" customWidth="1"/>
    <col min="2" max="2" width="17.5" style="38" customWidth="1"/>
    <col min="3" max="3" width="11" style="38" bestFit="1" customWidth="1"/>
    <col min="4" max="13" width="8" bestFit="1" customWidth="1"/>
    <col min="14" max="14" width="11.25" bestFit="1" customWidth="1"/>
    <col min="15" max="15" width="8.5" bestFit="1" customWidth="1"/>
  </cols>
  <sheetData>
    <row r="1" spans="1:15" ht="19.5" thickBot="1">
      <c r="A1" s="1"/>
      <c r="B1" s="2" t="s">
        <v>1</v>
      </c>
      <c r="C1" s="3" t="s">
        <v>148</v>
      </c>
      <c r="D1" s="73" t="s">
        <v>13</v>
      </c>
      <c r="E1" s="73" t="s">
        <v>15</v>
      </c>
      <c r="F1" s="73" t="s">
        <v>17</v>
      </c>
      <c r="G1" s="73" t="s">
        <v>19</v>
      </c>
      <c r="H1" s="73" t="s">
        <v>21</v>
      </c>
      <c r="I1" s="73" t="s">
        <v>23</v>
      </c>
      <c r="J1" s="73" t="s">
        <v>25</v>
      </c>
      <c r="K1" s="73" t="s">
        <v>27</v>
      </c>
      <c r="L1" s="73" t="s">
        <v>29</v>
      </c>
      <c r="M1" s="74" t="s">
        <v>31</v>
      </c>
      <c r="N1" s="75" t="s">
        <v>33</v>
      </c>
      <c r="O1" s="75"/>
    </row>
    <row r="2" spans="1:15">
      <c r="A2" s="40">
        <v>1</v>
      </c>
      <c r="B2" s="41" t="s">
        <v>36</v>
      </c>
      <c r="C2" s="42">
        <f>250*288</f>
        <v>72000</v>
      </c>
      <c r="D2" s="76">
        <v>83691</v>
      </c>
      <c r="E2" s="77">
        <v>83142</v>
      </c>
      <c r="F2" s="77">
        <v>82503</v>
      </c>
      <c r="G2" s="77">
        <v>81900</v>
      </c>
      <c r="H2" s="77">
        <v>81342</v>
      </c>
      <c r="I2" s="77">
        <v>80748</v>
      </c>
      <c r="J2" s="77">
        <v>80136</v>
      </c>
      <c r="K2" s="77">
        <v>79497</v>
      </c>
      <c r="L2" s="77">
        <v>78858</v>
      </c>
      <c r="M2" s="78">
        <v>78237</v>
      </c>
      <c r="N2" s="79">
        <v>810054</v>
      </c>
      <c r="O2" s="80">
        <v>1</v>
      </c>
    </row>
    <row r="3" spans="1:15">
      <c r="A3" s="11"/>
      <c r="B3" s="12" t="s">
        <v>155</v>
      </c>
      <c r="C3" s="48">
        <f>315*288</f>
        <v>90720</v>
      </c>
      <c r="D3" s="81">
        <v>107037</v>
      </c>
      <c r="E3" s="82">
        <v>105309</v>
      </c>
      <c r="F3" s="82">
        <v>104778</v>
      </c>
      <c r="G3" s="82">
        <v>104301</v>
      </c>
      <c r="H3" s="82">
        <v>103824</v>
      </c>
      <c r="I3" s="82">
        <v>103293</v>
      </c>
      <c r="J3" s="82">
        <v>102807</v>
      </c>
      <c r="K3" s="82">
        <v>102303</v>
      </c>
      <c r="L3" s="82">
        <v>101772</v>
      </c>
      <c r="M3" s="83">
        <v>101223</v>
      </c>
      <c r="N3" s="84">
        <v>1036647</v>
      </c>
      <c r="O3" s="85">
        <v>1.2797257960580406</v>
      </c>
    </row>
    <row r="4" spans="1:15">
      <c r="A4" s="11"/>
      <c r="B4" s="53" t="s">
        <v>150</v>
      </c>
      <c r="C4" s="54"/>
      <c r="D4" s="86">
        <v>23346</v>
      </c>
      <c r="E4" s="87">
        <v>22167</v>
      </c>
      <c r="F4" s="87">
        <v>22275</v>
      </c>
      <c r="G4" s="87">
        <v>22401</v>
      </c>
      <c r="H4" s="87">
        <v>22482</v>
      </c>
      <c r="I4" s="87">
        <v>22545</v>
      </c>
      <c r="J4" s="87">
        <v>22671</v>
      </c>
      <c r="K4" s="87">
        <v>22806</v>
      </c>
      <c r="L4" s="87">
        <v>22914</v>
      </c>
      <c r="M4" s="88">
        <v>22986</v>
      </c>
      <c r="N4" s="89">
        <v>226593</v>
      </c>
      <c r="O4" s="85">
        <v>0.2797257960580406</v>
      </c>
    </row>
    <row r="5" spans="1:15">
      <c r="A5" s="11"/>
      <c r="B5" s="12" t="s">
        <v>151</v>
      </c>
      <c r="C5" s="59">
        <f>C2/C3</f>
        <v>0.79365079365079361</v>
      </c>
      <c r="D5" s="81">
        <v>84950</v>
      </c>
      <c r="E5" s="82">
        <v>83578.57142857142</v>
      </c>
      <c r="F5" s="82">
        <v>83157.142857142855</v>
      </c>
      <c r="G5" s="82">
        <v>82778.57142857142</v>
      </c>
      <c r="H5" s="82">
        <v>82400</v>
      </c>
      <c r="I5" s="82">
        <v>81978.57142857142</v>
      </c>
      <c r="J5" s="82">
        <v>81592.857142857145</v>
      </c>
      <c r="K5" s="82">
        <v>81192.857142857145</v>
      </c>
      <c r="L5" s="82">
        <v>80771.428571428565</v>
      </c>
      <c r="M5" s="83">
        <v>80335.714285714275</v>
      </c>
      <c r="N5" s="84">
        <v>822735.7142857142</v>
      </c>
      <c r="O5" s="85">
        <v>1.0156553936968575</v>
      </c>
    </row>
    <row r="6" spans="1:15">
      <c r="A6" s="11"/>
      <c r="B6" s="60" t="s">
        <v>152</v>
      </c>
      <c r="C6" s="61"/>
      <c r="D6" s="86">
        <v>1259</v>
      </c>
      <c r="E6" s="87">
        <v>436.57142857142026</v>
      </c>
      <c r="F6" s="87">
        <v>654.14285714285506</v>
      </c>
      <c r="G6" s="87">
        <v>878.57142857142026</v>
      </c>
      <c r="H6" s="87">
        <v>1058</v>
      </c>
      <c r="I6" s="87">
        <v>1230.5714285714203</v>
      </c>
      <c r="J6" s="87">
        <v>1456.8571428571449</v>
      </c>
      <c r="K6" s="87">
        <v>1695.8571428571449</v>
      </c>
      <c r="L6" s="87">
        <v>1913.4285714285652</v>
      </c>
      <c r="M6" s="88">
        <v>2098.7142857142753</v>
      </c>
      <c r="N6" s="89">
        <v>12681.714285714246</v>
      </c>
      <c r="O6" s="85">
        <v>1.5655393696857551E-2</v>
      </c>
    </row>
    <row r="7" spans="1:15">
      <c r="A7" s="22"/>
      <c r="B7" s="71" t="s">
        <v>153</v>
      </c>
      <c r="C7" s="72">
        <f>(C3-C2)/C3</f>
        <v>0.20634920634920634</v>
      </c>
      <c r="D7" s="90">
        <v>22087</v>
      </c>
      <c r="E7" s="91">
        <v>21730.428571428569</v>
      </c>
      <c r="F7" s="91">
        <v>21620.857142857141</v>
      </c>
      <c r="G7" s="91">
        <v>21522.428571428569</v>
      </c>
      <c r="H7" s="91">
        <v>21424</v>
      </c>
      <c r="I7" s="91">
        <v>21314.428571428569</v>
      </c>
      <c r="J7" s="91">
        <v>21214.142857142855</v>
      </c>
      <c r="K7" s="91">
        <v>21110.142857142855</v>
      </c>
      <c r="L7" s="91">
        <v>21000.571428571428</v>
      </c>
      <c r="M7" s="92">
        <v>20887.285714285714</v>
      </c>
      <c r="N7" s="93">
        <v>213911.28571428565</v>
      </c>
      <c r="O7" s="94">
        <v>0.2640704023611829</v>
      </c>
    </row>
    <row r="8" spans="1:15">
      <c r="A8" s="11"/>
      <c r="B8" s="12"/>
      <c r="C8" s="13"/>
      <c r="D8" s="95"/>
      <c r="E8" s="95"/>
      <c r="F8" s="95"/>
      <c r="G8" s="95"/>
      <c r="H8" s="95"/>
      <c r="I8" s="95"/>
      <c r="J8" s="95"/>
      <c r="K8" s="95"/>
      <c r="L8" s="95"/>
      <c r="M8" s="96"/>
      <c r="N8" s="97"/>
      <c r="O8" s="84"/>
    </row>
    <row r="9" spans="1:15">
      <c r="A9" s="11">
        <f>A2+1</f>
        <v>2</v>
      </c>
      <c r="B9" s="12" t="s">
        <v>38</v>
      </c>
      <c r="C9" s="48">
        <f>250*288</f>
        <v>72000</v>
      </c>
      <c r="D9" s="81">
        <v>90072</v>
      </c>
      <c r="E9" s="82">
        <v>89469</v>
      </c>
      <c r="F9" s="82">
        <v>88848</v>
      </c>
      <c r="G9" s="82">
        <v>88200</v>
      </c>
      <c r="H9" s="82">
        <v>87624</v>
      </c>
      <c r="I9" s="82">
        <v>87003</v>
      </c>
      <c r="J9" s="82">
        <v>86319</v>
      </c>
      <c r="K9" s="82">
        <v>85671</v>
      </c>
      <c r="L9" s="82">
        <v>85050</v>
      </c>
      <c r="M9" s="83">
        <v>84411</v>
      </c>
      <c r="N9" s="84">
        <v>872667</v>
      </c>
      <c r="O9" s="85">
        <v>1</v>
      </c>
    </row>
    <row r="10" spans="1:15">
      <c r="A10" s="11"/>
      <c r="B10" s="12" t="s">
        <v>155</v>
      </c>
      <c r="C10" s="48">
        <f>315*288</f>
        <v>90720</v>
      </c>
      <c r="D10" s="81">
        <v>112950</v>
      </c>
      <c r="E10" s="82">
        <v>111312</v>
      </c>
      <c r="F10" s="82">
        <v>110862</v>
      </c>
      <c r="G10" s="82">
        <v>110367</v>
      </c>
      <c r="H10" s="82">
        <v>109908</v>
      </c>
      <c r="I10" s="82">
        <v>109449</v>
      </c>
      <c r="J10" s="82">
        <v>108954</v>
      </c>
      <c r="K10" s="82">
        <v>108477</v>
      </c>
      <c r="L10" s="82">
        <v>108000</v>
      </c>
      <c r="M10" s="83">
        <v>107496</v>
      </c>
      <c r="N10" s="84">
        <v>1097775</v>
      </c>
      <c r="O10" s="85">
        <v>1.2579540649526109</v>
      </c>
    </row>
    <row r="11" spans="1:15">
      <c r="A11" s="11"/>
      <c r="B11" s="53" t="s">
        <v>150</v>
      </c>
      <c r="C11" s="54"/>
      <c r="D11" s="86">
        <v>22878</v>
      </c>
      <c r="E11" s="87">
        <v>21843</v>
      </c>
      <c r="F11" s="87">
        <v>22014</v>
      </c>
      <c r="G11" s="87">
        <v>22167</v>
      </c>
      <c r="H11" s="87">
        <v>22284</v>
      </c>
      <c r="I11" s="87">
        <v>22446</v>
      </c>
      <c r="J11" s="87">
        <v>22635</v>
      </c>
      <c r="K11" s="87">
        <v>22806</v>
      </c>
      <c r="L11" s="87">
        <v>22950</v>
      </c>
      <c r="M11" s="88">
        <v>23085</v>
      </c>
      <c r="N11" s="89">
        <v>225108</v>
      </c>
      <c r="O11" s="85">
        <v>0.25795406495261081</v>
      </c>
    </row>
    <row r="12" spans="1:15">
      <c r="A12" s="11"/>
      <c r="B12" s="12" t="s">
        <v>151</v>
      </c>
      <c r="C12" s="59">
        <f>C9/C10</f>
        <v>0.79365079365079361</v>
      </c>
      <c r="D12" s="81">
        <v>89642.857142857145</v>
      </c>
      <c r="E12" s="82">
        <v>88342.857142857145</v>
      </c>
      <c r="F12" s="82">
        <v>87985.714285714275</v>
      </c>
      <c r="G12" s="82">
        <v>87592.857142857145</v>
      </c>
      <c r="H12" s="82">
        <v>87228.57142857142</v>
      </c>
      <c r="I12" s="82">
        <v>86864.28571428571</v>
      </c>
      <c r="J12" s="82">
        <v>86471.428571428565</v>
      </c>
      <c r="K12" s="82">
        <v>86092.857142857145</v>
      </c>
      <c r="L12" s="82">
        <v>85714.28571428571</v>
      </c>
      <c r="M12" s="83">
        <v>85314.28571428571</v>
      </c>
      <c r="N12" s="84">
        <v>871249.99999999988</v>
      </c>
      <c r="O12" s="85">
        <v>0.99837624202588149</v>
      </c>
    </row>
    <row r="13" spans="1:15">
      <c r="A13" s="11"/>
      <c r="B13" s="60" t="s">
        <v>152</v>
      </c>
      <c r="C13" s="61"/>
      <c r="D13" s="86">
        <v>-429.14285714285506</v>
      </c>
      <c r="E13" s="87">
        <v>-1126.1428571428551</v>
      </c>
      <c r="F13" s="87">
        <v>-862.28571428572468</v>
      </c>
      <c r="G13" s="87">
        <v>-607.14285714285506</v>
      </c>
      <c r="H13" s="87">
        <v>-395.42857142857974</v>
      </c>
      <c r="I13" s="87">
        <v>-138.71428571428987</v>
      </c>
      <c r="J13" s="87">
        <v>152.42857142856519</v>
      </c>
      <c r="K13" s="87">
        <v>421.85714285714494</v>
      </c>
      <c r="L13" s="87">
        <v>664.28571428571013</v>
      </c>
      <c r="M13" s="88">
        <v>903.28571428571013</v>
      </c>
      <c r="N13" s="89">
        <v>-1417.0000000000291</v>
      </c>
      <c r="O13" s="98">
        <v>-1.6237579741184543E-3</v>
      </c>
    </row>
    <row r="14" spans="1:15">
      <c r="A14" s="11"/>
      <c r="B14" s="60" t="s">
        <v>153</v>
      </c>
      <c r="C14" s="61">
        <f>(C10-C9)/C10</f>
        <v>0.20634920634920634</v>
      </c>
      <c r="D14" s="86">
        <v>23307.142857142855</v>
      </c>
      <c r="E14" s="87">
        <v>22969.142857142855</v>
      </c>
      <c r="F14" s="87">
        <v>22876.285714285714</v>
      </c>
      <c r="G14" s="87">
        <v>22774.142857142855</v>
      </c>
      <c r="H14" s="87">
        <v>22679.428571428569</v>
      </c>
      <c r="I14" s="87">
        <v>22584.714285714286</v>
      </c>
      <c r="J14" s="87">
        <v>22482.571428571428</v>
      </c>
      <c r="K14" s="87">
        <v>22384.142857142855</v>
      </c>
      <c r="L14" s="87">
        <v>22285.714285714286</v>
      </c>
      <c r="M14" s="88">
        <v>22181.714285714286</v>
      </c>
      <c r="N14" s="89">
        <v>226525</v>
      </c>
      <c r="O14" s="85">
        <v>0.25957782292672921</v>
      </c>
    </row>
    <row r="15" spans="1:15">
      <c r="A15" s="7"/>
      <c r="B15" s="8"/>
      <c r="C15" s="9"/>
      <c r="D15" s="99"/>
      <c r="E15" s="100"/>
      <c r="F15" s="100"/>
      <c r="G15" s="100"/>
      <c r="H15" s="100"/>
      <c r="I15" s="100"/>
      <c r="J15" s="100"/>
      <c r="K15" s="100"/>
      <c r="L15" s="100"/>
      <c r="M15" s="101"/>
      <c r="N15" s="102"/>
      <c r="O15" s="102"/>
    </row>
    <row r="16" spans="1:15">
      <c r="A16" s="11">
        <f>A9+1</f>
        <v>3</v>
      </c>
      <c r="B16" s="12" t="s">
        <v>40</v>
      </c>
      <c r="C16" s="48">
        <f>250*288</f>
        <v>72000</v>
      </c>
      <c r="D16" s="81">
        <v>80829</v>
      </c>
      <c r="E16" s="82">
        <v>80298</v>
      </c>
      <c r="F16" s="82">
        <v>79677</v>
      </c>
      <c r="G16" s="82">
        <v>79083</v>
      </c>
      <c r="H16" s="82">
        <v>78444</v>
      </c>
      <c r="I16" s="82">
        <v>77850</v>
      </c>
      <c r="J16" s="82">
        <v>77229</v>
      </c>
      <c r="K16" s="82">
        <v>76626</v>
      </c>
      <c r="L16" s="82">
        <v>76041</v>
      </c>
      <c r="M16" s="83">
        <v>75438</v>
      </c>
      <c r="N16" s="84">
        <v>781515</v>
      </c>
      <c r="O16" s="85">
        <v>1</v>
      </c>
    </row>
    <row r="17" spans="1:15">
      <c r="A17" s="11"/>
      <c r="B17" s="12" t="s">
        <v>155</v>
      </c>
      <c r="C17" s="48">
        <f>315*288</f>
        <v>90720</v>
      </c>
      <c r="D17" s="81">
        <v>104130</v>
      </c>
      <c r="E17" s="82">
        <v>102402</v>
      </c>
      <c r="F17" s="82">
        <v>101889</v>
      </c>
      <c r="G17" s="82">
        <v>101403</v>
      </c>
      <c r="H17" s="82">
        <v>100899</v>
      </c>
      <c r="I17" s="82">
        <v>100395</v>
      </c>
      <c r="J17" s="82">
        <v>99882</v>
      </c>
      <c r="K17" s="82">
        <v>99387</v>
      </c>
      <c r="L17" s="82">
        <v>98856</v>
      </c>
      <c r="M17" s="83">
        <v>98280</v>
      </c>
      <c r="N17" s="84">
        <v>1007523</v>
      </c>
      <c r="O17" s="85">
        <v>1.2891921460240687</v>
      </c>
    </row>
    <row r="18" spans="1:15">
      <c r="A18" s="11"/>
      <c r="B18" s="53" t="s">
        <v>150</v>
      </c>
      <c r="C18" s="54"/>
      <c r="D18" s="86">
        <v>23301</v>
      </c>
      <c r="E18" s="87">
        <v>22104</v>
      </c>
      <c r="F18" s="87">
        <v>22212</v>
      </c>
      <c r="G18" s="87">
        <v>22320</v>
      </c>
      <c r="H18" s="87">
        <v>22455</v>
      </c>
      <c r="I18" s="87">
        <v>22545</v>
      </c>
      <c r="J18" s="87">
        <v>22653</v>
      </c>
      <c r="K18" s="87">
        <v>22761</v>
      </c>
      <c r="L18" s="87">
        <v>22815</v>
      </c>
      <c r="M18" s="88">
        <v>22842</v>
      </c>
      <c r="N18" s="89">
        <v>226008</v>
      </c>
      <c r="O18" s="85">
        <v>0.28919214602406862</v>
      </c>
    </row>
    <row r="19" spans="1:15">
      <c r="A19" s="11"/>
      <c r="B19" s="12" t="s">
        <v>151</v>
      </c>
      <c r="C19" s="59">
        <f>C16/C17</f>
        <v>0.79365079365079361</v>
      </c>
      <c r="D19" s="81">
        <v>82642.857142857145</v>
      </c>
      <c r="E19" s="82">
        <v>81271.428571428565</v>
      </c>
      <c r="F19" s="82">
        <v>80864.28571428571</v>
      </c>
      <c r="G19" s="82">
        <v>80478.57142857142</v>
      </c>
      <c r="H19" s="82">
        <v>80078.57142857142</v>
      </c>
      <c r="I19" s="82">
        <v>79678.57142857142</v>
      </c>
      <c r="J19" s="82">
        <v>79271.428571428565</v>
      </c>
      <c r="K19" s="82">
        <v>78878.57142857142</v>
      </c>
      <c r="L19" s="82">
        <v>78457.142857142855</v>
      </c>
      <c r="M19" s="83">
        <v>78000</v>
      </c>
      <c r="N19" s="84">
        <v>799621.42857142852</v>
      </c>
      <c r="O19" s="85">
        <v>1.023168369860372</v>
      </c>
    </row>
    <row r="20" spans="1:15">
      <c r="A20" s="11"/>
      <c r="B20" s="60" t="s">
        <v>152</v>
      </c>
      <c r="C20" s="61"/>
      <c r="D20" s="86">
        <v>1813.8571428571449</v>
      </c>
      <c r="E20" s="87">
        <v>973.42857142856519</v>
      </c>
      <c r="F20" s="87">
        <v>1187.2857142857101</v>
      </c>
      <c r="G20" s="87">
        <v>1395.5714285714203</v>
      </c>
      <c r="H20" s="87">
        <v>1634.5714285714203</v>
      </c>
      <c r="I20" s="87">
        <v>1828.5714285714203</v>
      </c>
      <c r="J20" s="87">
        <v>2042.4285714285652</v>
      </c>
      <c r="K20" s="87">
        <v>2252.5714285714203</v>
      </c>
      <c r="L20" s="87">
        <v>2416.1428571428551</v>
      </c>
      <c r="M20" s="88">
        <v>2562</v>
      </c>
      <c r="N20" s="89">
        <v>18106.428571428522</v>
      </c>
      <c r="O20" s="85">
        <v>2.3168369860371869E-2</v>
      </c>
    </row>
    <row r="21" spans="1:15">
      <c r="A21" s="11"/>
      <c r="B21" s="60" t="s">
        <v>153</v>
      </c>
      <c r="C21" s="61">
        <f>(C17-C16)/C17</f>
        <v>0.20634920634920634</v>
      </c>
      <c r="D21" s="86">
        <v>21487.142857142855</v>
      </c>
      <c r="E21" s="87">
        <v>21130.571428571428</v>
      </c>
      <c r="F21" s="87">
        <v>21024.714285714286</v>
      </c>
      <c r="G21" s="87">
        <v>20924.428571428569</v>
      </c>
      <c r="H21" s="87">
        <v>20820.428571428569</v>
      </c>
      <c r="I21" s="87">
        <v>20716.428571428569</v>
      </c>
      <c r="J21" s="87">
        <v>20610.571428571428</v>
      </c>
      <c r="K21" s="87">
        <v>20508.428571428569</v>
      </c>
      <c r="L21" s="87">
        <v>20398.857142857141</v>
      </c>
      <c r="M21" s="88">
        <v>20280</v>
      </c>
      <c r="N21" s="89">
        <v>207901.57142857139</v>
      </c>
      <c r="O21" s="85">
        <v>0.26602377616369666</v>
      </c>
    </row>
    <row r="22" spans="1:15">
      <c r="A22" s="11"/>
      <c r="B22" s="12"/>
      <c r="C22" s="13"/>
      <c r="D22" s="81"/>
      <c r="E22" s="82"/>
      <c r="F22" s="82"/>
      <c r="G22" s="82"/>
      <c r="H22" s="82"/>
      <c r="I22" s="82"/>
      <c r="J22" s="82"/>
      <c r="K22" s="82"/>
      <c r="L22" s="82"/>
      <c r="M22" s="83"/>
      <c r="N22" s="84"/>
      <c r="O22" s="84"/>
    </row>
    <row r="23" spans="1:15">
      <c r="A23" s="11">
        <f>A16+1</f>
        <v>4</v>
      </c>
      <c r="B23" s="12" t="s">
        <v>42</v>
      </c>
      <c r="C23" s="48">
        <f>250*288</f>
        <v>72000</v>
      </c>
      <c r="D23" s="81">
        <v>75078</v>
      </c>
      <c r="E23" s="82">
        <v>74511</v>
      </c>
      <c r="F23" s="82">
        <v>73926</v>
      </c>
      <c r="G23" s="82">
        <v>73431</v>
      </c>
      <c r="H23" s="82">
        <v>72864</v>
      </c>
      <c r="I23" s="82">
        <v>72324</v>
      </c>
      <c r="J23" s="82">
        <v>71784</v>
      </c>
      <c r="K23" s="82">
        <v>71199</v>
      </c>
      <c r="L23" s="82">
        <v>70614</v>
      </c>
      <c r="M23" s="83">
        <v>70020</v>
      </c>
      <c r="N23" s="84">
        <v>725751</v>
      </c>
      <c r="O23" s="85">
        <v>1</v>
      </c>
    </row>
    <row r="24" spans="1:15">
      <c r="A24" s="11"/>
      <c r="B24" s="12" t="s">
        <v>155</v>
      </c>
      <c r="C24" s="48">
        <f>315*288</f>
        <v>90720</v>
      </c>
      <c r="D24" s="81">
        <v>96822</v>
      </c>
      <c r="E24" s="82">
        <v>95184</v>
      </c>
      <c r="F24" s="82">
        <v>94725</v>
      </c>
      <c r="G24" s="82">
        <v>94275</v>
      </c>
      <c r="H24" s="82">
        <v>93798</v>
      </c>
      <c r="I24" s="82">
        <v>93330</v>
      </c>
      <c r="J24" s="82">
        <v>92799</v>
      </c>
      <c r="K24" s="82">
        <v>92322</v>
      </c>
      <c r="L24" s="82">
        <v>91818</v>
      </c>
      <c r="M24" s="83">
        <v>91296</v>
      </c>
      <c r="N24" s="84">
        <v>936369</v>
      </c>
      <c r="O24" s="85">
        <v>1.2902069718126465</v>
      </c>
    </row>
    <row r="25" spans="1:15">
      <c r="A25" s="11"/>
      <c r="B25" s="53" t="s">
        <v>150</v>
      </c>
      <c r="C25" s="54"/>
      <c r="D25" s="86">
        <v>21744</v>
      </c>
      <c r="E25" s="87">
        <v>20673</v>
      </c>
      <c r="F25" s="87">
        <v>20799</v>
      </c>
      <c r="G25" s="87">
        <v>20844</v>
      </c>
      <c r="H25" s="87">
        <v>20934</v>
      </c>
      <c r="I25" s="87">
        <v>21006</v>
      </c>
      <c r="J25" s="87">
        <v>21015</v>
      </c>
      <c r="K25" s="87">
        <v>21123</v>
      </c>
      <c r="L25" s="87">
        <v>21204</v>
      </c>
      <c r="M25" s="88">
        <v>21276</v>
      </c>
      <c r="N25" s="89">
        <v>210618</v>
      </c>
      <c r="O25" s="85">
        <v>0.29020697181264649</v>
      </c>
    </row>
    <row r="26" spans="1:15">
      <c r="A26" s="11"/>
      <c r="B26" s="12" t="s">
        <v>151</v>
      </c>
      <c r="C26" s="59">
        <f>C23/C24</f>
        <v>0.79365079365079361</v>
      </c>
      <c r="D26" s="81">
        <v>76842.857142857145</v>
      </c>
      <c r="E26" s="82">
        <v>75542.857142857145</v>
      </c>
      <c r="F26" s="82">
        <v>75178.57142857142</v>
      </c>
      <c r="G26" s="82">
        <v>74821.428571428565</v>
      </c>
      <c r="H26" s="82">
        <v>74442.857142857145</v>
      </c>
      <c r="I26" s="82">
        <v>74071.428571428565</v>
      </c>
      <c r="J26" s="82">
        <v>73650</v>
      </c>
      <c r="K26" s="82">
        <v>73271.428571428565</v>
      </c>
      <c r="L26" s="82">
        <v>72871.428571428565</v>
      </c>
      <c r="M26" s="83">
        <v>72457.142857142855</v>
      </c>
      <c r="N26" s="84">
        <v>743149.99999999988</v>
      </c>
      <c r="O26" s="85">
        <v>1.0239737871528938</v>
      </c>
    </row>
    <row r="27" spans="1:15">
      <c r="A27" s="11"/>
      <c r="B27" s="60" t="s">
        <v>152</v>
      </c>
      <c r="C27" s="61"/>
      <c r="D27" s="86">
        <v>1764.8571428571449</v>
      </c>
      <c r="E27" s="87">
        <v>1031.8571428571449</v>
      </c>
      <c r="F27" s="87">
        <v>1252.5714285714203</v>
      </c>
      <c r="G27" s="87">
        <v>1390.4285714285652</v>
      </c>
      <c r="H27" s="87">
        <v>1578.8571428571449</v>
      </c>
      <c r="I27" s="87">
        <v>1747.4285714285652</v>
      </c>
      <c r="J27" s="87">
        <v>1866</v>
      </c>
      <c r="K27" s="87">
        <v>2072.4285714285652</v>
      </c>
      <c r="L27" s="87">
        <v>2257.4285714285652</v>
      </c>
      <c r="M27" s="88">
        <v>2437.1428571428551</v>
      </c>
      <c r="N27" s="89">
        <v>17398.999999999971</v>
      </c>
      <c r="O27" s="85">
        <v>2.3973787152893996E-2</v>
      </c>
    </row>
    <row r="28" spans="1:15">
      <c r="A28" s="11"/>
      <c r="B28" s="60" t="s">
        <v>153</v>
      </c>
      <c r="C28" s="61">
        <f>(C24-C23)/C24</f>
        <v>0.20634920634920634</v>
      </c>
      <c r="D28" s="86">
        <v>19979.142857142855</v>
      </c>
      <c r="E28" s="87">
        <v>19641.142857142855</v>
      </c>
      <c r="F28" s="87">
        <v>19546.428571428569</v>
      </c>
      <c r="G28" s="87">
        <v>19453.571428571428</v>
      </c>
      <c r="H28" s="87">
        <v>19355.142857142855</v>
      </c>
      <c r="I28" s="87">
        <v>19258.571428571428</v>
      </c>
      <c r="J28" s="87">
        <v>19149</v>
      </c>
      <c r="K28" s="87">
        <v>19050.571428571428</v>
      </c>
      <c r="L28" s="87">
        <v>18946.571428571428</v>
      </c>
      <c r="M28" s="88">
        <v>18838.857142857141</v>
      </c>
      <c r="N28" s="89">
        <v>193218.99999999997</v>
      </c>
      <c r="O28" s="85">
        <v>0.26623318465975243</v>
      </c>
    </row>
    <row r="29" spans="1:15">
      <c r="A29" s="11"/>
      <c r="B29" s="12"/>
      <c r="C29" s="48"/>
      <c r="D29" s="81"/>
      <c r="E29" s="82"/>
      <c r="F29" s="82"/>
      <c r="G29" s="82"/>
      <c r="H29" s="82"/>
      <c r="I29" s="82"/>
      <c r="J29" s="82"/>
      <c r="K29" s="82"/>
      <c r="L29" s="82"/>
      <c r="M29" s="83"/>
      <c r="N29" s="84"/>
      <c r="O29" s="84"/>
    </row>
    <row r="30" spans="1:15">
      <c r="A30" s="11">
        <f>A23+1</f>
        <v>5</v>
      </c>
      <c r="B30" s="12" t="s">
        <v>44</v>
      </c>
      <c r="C30" s="48">
        <f t="shared" ref="C30:C338" si="0">250*288</f>
        <v>72000</v>
      </c>
      <c r="D30" s="81">
        <v>73107</v>
      </c>
      <c r="E30" s="82">
        <v>72567</v>
      </c>
      <c r="F30" s="82">
        <v>72072</v>
      </c>
      <c r="G30" s="82">
        <v>71523</v>
      </c>
      <c r="H30" s="82">
        <v>71010</v>
      </c>
      <c r="I30" s="82">
        <v>70479</v>
      </c>
      <c r="J30" s="82">
        <v>69957</v>
      </c>
      <c r="K30" s="82">
        <v>69417</v>
      </c>
      <c r="L30" s="82">
        <v>68841</v>
      </c>
      <c r="M30" s="83">
        <v>68301</v>
      </c>
      <c r="N30" s="84">
        <v>707274</v>
      </c>
      <c r="O30" s="85">
        <v>1</v>
      </c>
    </row>
    <row r="31" spans="1:15">
      <c r="A31" s="11"/>
      <c r="B31" s="12" t="s">
        <v>155</v>
      </c>
      <c r="C31" s="48">
        <f>315*288</f>
        <v>90720</v>
      </c>
      <c r="D31" s="81">
        <v>93780</v>
      </c>
      <c r="E31" s="82">
        <v>92241</v>
      </c>
      <c r="F31" s="82">
        <v>91845</v>
      </c>
      <c r="G31" s="82">
        <v>91377</v>
      </c>
      <c r="H31" s="82">
        <v>90900</v>
      </c>
      <c r="I31" s="82">
        <v>90468</v>
      </c>
      <c r="J31" s="82">
        <v>90036</v>
      </c>
      <c r="K31" s="82">
        <v>89505</v>
      </c>
      <c r="L31" s="82">
        <v>89028</v>
      </c>
      <c r="M31" s="83">
        <v>88605</v>
      </c>
      <c r="N31" s="84">
        <v>907785</v>
      </c>
      <c r="O31" s="85">
        <v>1.2834983330364187</v>
      </c>
    </row>
    <row r="32" spans="1:15">
      <c r="A32" s="11"/>
      <c r="B32" s="53" t="s">
        <v>150</v>
      </c>
      <c r="C32" s="54"/>
      <c r="D32" s="86">
        <v>20673</v>
      </c>
      <c r="E32" s="87">
        <v>19674</v>
      </c>
      <c r="F32" s="87">
        <v>19773</v>
      </c>
      <c r="G32" s="87">
        <v>19854</v>
      </c>
      <c r="H32" s="87">
        <v>19890</v>
      </c>
      <c r="I32" s="87">
        <v>19989</v>
      </c>
      <c r="J32" s="87">
        <v>20079</v>
      </c>
      <c r="K32" s="87">
        <v>20088</v>
      </c>
      <c r="L32" s="87">
        <v>20187</v>
      </c>
      <c r="M32" s="88">
        <v>20304</v>
      </c>
      <c r="N32" s="89">
        <v>200511</v>
      </c>
      <c r="O32" s="85">
        <v>0.28349833303641869</v>
      </c>
    </row>
    <row r="33" spans="1:15">
      <c r="A33" s="11"/>
      <c r="B33" s="12" t="s">
        <v>151</v>
      </c>
      <c r="C33" s="59">
        <f>C30/C31</f>
        <v>0.79365079365079361</v>
      </c>
      <c r="D33" s="81">
        <v>74428.57142857142</v>
      </c>
      <c r="E33" s="82">
        <v>73207.142857142855</v>
      </c>
      <c r="F33" s="82">
        <v>72892.857142857145</v>
      </c>
      <c r="G33" s="82">
        <v>72521.428571428565</v>
      </c>
      <c r="H33" s="82">
        <v>72142.857142857145</v>
      </c>
      <c r="I33" s="82">
        <v>71800</v>
      </c>
      <c r="J33" s="82">
        <v>71457.142857142855</v>
      </c>
      <c r="K33" s="82">
        <v>71035.714285714275</v>
      </c>
      <c r="L33" s="82">
        <v>70657.142857142855</v>
      </c>
      <c r="M33" s="83">
        <v>70321.428571428565</v>
      </c>
      <c r="N33" s="84">
        <v>720464.28571428568</v>
      </c>
      <c r="O33" s="85">
        <v>1.0186494706638243</v>
      </c>
    </row>
    <row r="34" spans="1:15">
      <c r="A34" s="11"/>
      <c r="B34" s="60" t="s">
        <v>152</v>
      </c>
      <c r="C34" s="61"/>
      <c r="D34" s="86">
        <v>1321.5714285714203</v>
      </c>
      <c r="E34" s="87">
        <v>640.14285714285506</v>
      </c>
      <c r="F34" s="87">
        <v>820.85714285714494</v>
      </c>
      <c r="G34" s="87">
        <v>998.42857142856519</v>
      </c>
      <c r="H34" s="87">
        <v>1132.8571428571449</v>
      </c>
      <c r="I34" s="87">
        <v>1321</v>
      </c>
      <c r="J34" s="87">
        <v>1500.1428571428551</v>
      </c>
      <c r="K34" s="87">
        <v>1618.7142857142753</v>
      </c>
      <c r="L34" s="87">
        <v>1816.1428571428551</v>
      </c>
      <c r="M34" s="88">
        <v>2020.4285714285652</v>
      </c>
      <c r="N34" s="89">
        <v>13190.285714285681</v>
      </c>
      <c r="O34" s="85">
        <v>1.864947066382432E-2</v>
      </c>
    </row>
    <row r="35" spans="1:15">
      <c r="A35" s="11"/>
      <c r="B35" s="60" t="s">
        <v>153</v>
      </c>
      <c r="C35" s="61">
        <f>(C31-C30)/C31</f>
        <v>0.20634920634920634</v>
      </c>
      <c r="D35" s="86">
        <v>19351.428571428569</v>
      </c>
      <c r="E35" s="87">
        <v>19033.857142857141</v>
      </c>
      <c r="F35" s="87">
        <v>18952.142857142855</v>
      </c>
      <c r="G35" s="87">
        <v>18855.571428571428</v>
      </c>
      <c r="H35" s="87">
        <v>18757.142857142855</v>
      </c>
      <c r="I35" s="87">
        <v>18668</v>
      </c>
      <c r="J35" s="87">
        <v>18578.857142857141</v>
      </c>
      <c r="K35" s="87">
        <v>18469.285714285714</v>
      </c>
      <c r="L35" s="87">
        <v>18370.857142857141</v>
      </c>
      <c r="M35" s="88">
        <v>18283.571428571428</v>
      </c>
      <c r="N35" s="89">
        <v>187320.71428571426</v>
      </c>
      <c r="O35" s="85">
        <v>0.26484886237259431</v>
      </c>
    </row>
    <row r="36" spans="1:15">
      <c r="A36" s="11"/>
      <c r="B36" s="12"/>
      <c r="C36" s="48"/>
      <c r="D36" s="81"/>
      <c r="E36" s="82"/>
      <c r="F36" s="82"/>
      <c r="G36" s="82"/>
      <c r="H36" s="82"/>
      <c r="I36" s="82"/>
      <c r="J36" s="82"/>
      <c r="K36" s="82"/>
      <c r="L36" s="82"/>
      <c r="M36" s="83"/>
      <c r="N36" s="84"/>
      <c r="O36" s="84"/>
    </row>
    <row r="37" spans="1:15">
      <c r="A37" s="11">
        <f>A30+1</f>
        <v>6</v>
      </c>
      <c r="B37" s="12" t="s">
        <v>46</v>
      </c>
      <c r="C37" s="48">
        <f t="shared" si="0"/>
        <v>72000</v>
      </c>
      <c r="D37" s="81">
        <v>77409</v>
      </c>
      <c r="E37" s="82">
        <v>76824</v>
      </c>
      <c r="F37" s="82">
        <v>76284</v>
      </c>
      <c r="G37" s="82">
        <v>75690</v>
      </c>
      <c r="H37" s="82">
        <v>75087</v>
      </c>
      <c r="I37" s="82">
        <v>74520</v>
      </c>
      <c r="J37" s="82">
        <v>73890</v>
      </c>
      <c r="K37" s="82">
        <v>73368</v>
      </c>
      <c r="L37" s="82">
        <v>72792</v>
      </c>
      <c r="M37" s="83">
        <v>72171</v>
      </c>
      <c r="N37" s="84">
        <v>748035</v>
      </c>
      <c r="O37" s="85">
        <v>1</v>
      </c>
    </row>
    <row r="38" spans="1:15">
      <c r="A38" s="11"/>
      <c r="B38" s="12" t="s">
        <v>155</v>
      </c>
      <c r="C38" s="48">
        <f>315*288</f>
        <v>90720</v>
      </c>
      <c r="D38" s="81">
        <v>100845</v>
      </c>
      <c r="E38" s="82">
        <v>99117</v>
      </c>
      <c r="F38" s="82">
        <v>98604</v>
      </c>
      <c r="G38" s="82">
        <v>98073</v>
      </c>
      <c r="H38" s="82">
        <v>97569</v>
      </c>
      <c r="I38" s="82">
        <v>97056</v>
      </c>
      <c r="J38" s="82">
        <v>96525</v>
      </c>
      <c r="K38" s="82">
        <v>95985</v>
      </c>
      <c r="L38" s="82">
        <v>95445</v>
      </c>
      <c r="M38" s="83">
        <v>94896</v>
      </c>
      <c r="N38" s="84">
        <v>974115</v>
      </c>
      <c r="O38" s="85">
        <v>1.3022318474402936</v>
      </c>
    </row>
    <row r="39" spans="1:15">
      <c r="A39" s="11"/>
      <c r="B39" s="53" t="s">
        <v>150</v>
      </c>
      <c r="C39" s="54"/>
      <c r="D39" s="86">
        <v>23436</v>
      </c>
      <c r="E39" s="87">
        <v>22293</v>
      </c>
      <c r="F39" s="87">
        <v>22320</v>
      </c>
      <c r="G39" s="87">
        <v>22383</v>
      </c>
      <c r="H39" s="87">
        <v>22482</v>
      </c>
      <c r="I39" s="87">
        <v>22536</v>
      </c>
      <c r="J39" s="87">
        <v>22635</v>
      </c>
      <c r="K39" s="87">
        <v>22617</v>
      </c>
      <c r="L39" s="87">
        <v>22653</v>
      </c>
      <c r="M39" s="88">
        <v>22725</v>
      </c>
      <c r="N39" s="89">
        <v>226080</v>
      </c>
      <c r="O39" s="85">
        <v>0.30223184744029358</v>
      </c>
    </row>
    <row r="40" spans="1:15">
      <c r="A40" s="11"/>
      <c r="B40" s="12" t="s">
        <v>151</v>
      </c>
      <c r="C40" s="59">
        <f>C37/C38</f>
        <v>0.79365079365079361</v>
      </c>
      <c r="D40" s="81">
        <v>80035.714285714275</v>
      </c>
      <c r="E40" s="82">
        <v>78664.28571428571</v>
      </c>
      <c r="F40" s="82">
        <v>78257.142857142855</v>
      </c>
      <c r="G40" s="82">
        <v>77835.714285714275</v>
      </c>
      <c r="H40" s="82">
        <v>77435.714285714275</v>
      </c>
      <c r="I40" s="82">
        <v>77028.57142857142</v>
      </c>
      <c r="J40" s="82">
        <v>76607.142857142855</v>
      </c>
      <c r="K40" s="82">
        <v>76178.57142857142</v>
      </c>
      <c r="L40" s="82">
        <v>75750</v>
      </c>
      <c r="M40" s="83">
        <v>75314.28571428571</v>
      </c>
      <c r="N40" s="84">
        <v>773107.14285714272</v>
      </c>
      <c r="O40" s="85">
        <v>1.0335173392383281</v>
      </c>
    </row>
    <row r="41" spans="1:15">
      <c r="A41" s="11"/>
      <c r="B41" s="60" t="s">
        <v>152</v>
      </c>
      <c r="C41" s="61"/>
      <c r="D41" s="86">
        <v>2626.7142857142753</v>
      </c>
      <c r="E41" s="87">
        <v>1840.2857142857101</v>
      </c>
      <c r="F41" s="87">
        <v>1973.1428571428551</v>
      </c>
      <c r="G41" s="87">
        <v>2145.7142857142753</v>
      </c>
      <c r="H41" s="87">
        <v>2348.7142857142753</v>
      </c>
      <c r="I41" s="87">
        <v>2508.5714285714203</v>
      </c>
      <c r="J41" s="87">
        <v>2717.1428571428551</v>
      </c>
      <c r="K41" s="87">
        <v>2810.5714285714203</v>
      </c>
      <c r="L41" s="87">
        <v>2958</v>
      </c>
      <c r="M41" s="88">
        <v>3143.2857142857101</v>
      </c>
      <c r="N41" s="89">
        <v>25072.142857142797</v>
      </c>
      <c r="O41" s="85">
        <v>3.3517339238328149E-2</v>
      </c>
    </row>
    <row r="42" spans="1:15">
      <c r="A42" s="11"/>
      <c r="B42" s="60" t="s">
        <v>153</v>
      </c>
      <c r="C42" s="61">
        <f>(C38-C37)/C38</f>
        <v>0.20634920634920634</v>
      </c>
      <c r="D42" s="86">
        <v>20809.285714285714</v>
      </c>
      <c r="E42" s="87">
        <v>20452.714285714286</v>
      </c>
      <c r="F42" s="87">
        <v>20346.857142857141</v>
      </c>
      <c r="G42" s="87">
        <v>20237.285714285714</v>
      </c>
      <c r="H42" s="87">
        <v>20133.285714285714</v>
      </c>
      <c r="I42" s="87">
        <v>20027.428571428569</v>
      </c>
      <c r="J42" s="87">
        <v>19917.857142857141</v>
      </c>
      <c r="K42" s="87">
        <v>19806.428571428569</v>
      </c>
      <c r="L42" s="87">
        <v>19695</v>
      </c>
      <c r="M42" s="88">
        <v>19581.714285714286</v>
      </c>
      <c r="N42" s="89">
        <v>201007.85714285713</v>
      </c>
      <c r="O42" s="85">
        <v>0.2687145082019653</v>
      </c>
    </row>
    <row r="43" spans="1:15">
      <c r="A43" s="11"/>
      <c r="B43" s="12"/>
      <c r="C43" s="48"/>
      <c r="D43" s="81"/>
      <c r="E43" s="82"/>
      <c r="F43" s="82"/>
      <c r="G43" s="82"/>
      <c r="H43" s="82"/>
      <c r="I43" s="82"/>
      <c r="J43" s="82"/>
      <c r="K43" s="82"/>
      <c r="L43" s="82"/>
      <c r="M43" s="83"/>
      <c r="N43" s="84"/>
      <c r="O43" s="84"/>
    </row>
    <row r="44" spans="1:15">
      <c r="A44" s="11">
        <f>A37+1</f>
        <v>7</v>
      </c>
      <c r="B44" s="12" t="s">
        <v>48</v>
      </c>
      <c r="C44" s="48">
        <f t="shared" si="0"/>
        <v>72000</v>
      </c>
      <c r="D44" s="81">
        <v>74790</v>
      </c>
      <c r="E44" s="82">
        <v>74295</v>
      </c>
      <c r="F44" s="82">
        <v>73746</v>
      </c>
      <c r="G44" s="82">
        <v>73179</v>
      </c>
      <c r="H44" s="82">
        <v>72612</v>
      </c>
      <c r="I44" s="82">
        <v>72054</v>
      </c>
      <c r="J44" s="82">
        <v>71541</v>
      </c>
      <c r="K44" s="82">
        <v>70938</v>
      </c>
      <c r="L44" s="82">
        <v>70344</v>
      </c>
      <c r="M44" s="83">
        <v>69831</v>
      </c>
      <c r="N44" s="84">
        <v>723330</v>
      </c>
      <c r="O44" s="85">
        <v>1</v>
      </c>
    </row>
    <row r="45" spans="1:15">
      <c r="A45" s="11"/>
      <c r="B45" s="12" t="s">
        <v>155</v>
      </c>
      <c r="C45" s="48">
        <f>315*288</f>
        <v>90720</v>
      </c>
      <c r="D45" s="81">
        <v>96984</v>
      </c>
      <c r="E45" s="82">
        <v>95328</v>
      </c>
      <c r="F45" s="82">
        <v>94878</v>
      </c>
      <c r="G45" s="82">
        <v>94374</v>
      </c>
      <c r="H45" s="82">
        <v>93888</v>
      </c>
      <c r="I45" s="82">
        <v>93411</v>
      </c>
      <c r="J45" s="82">
        <v>92934</v>
      </c>
      <c r="K45" s="82">
        <v>92394</v>
      </c>
      <c r="L45" s="82">
        <v>91899</v>
      </c>
      <c r="M45" s="83">
        <v>91386</v>
      </c>
      <c r="N45" s="84">
        <v>937476</v>
      </c>
      <c r="O45" s="85">
        <v>1.2960557421923604</v>
      </c>
    </row>
    <row r="46" spans="1:15">
      <c r="A46" s="11"/>
      <c r="B46" s="53" t="s">
        <v>150</v>
      </c>
      <c r="C46" s="54"/>
      <c r="D46" s="86">
        <v>22194</v>
      </c>
      <c r="E46" s="87">
        <v>21033</v>
      </c>
      <c r="F46" s="87">
        <v>21132</v>
      </c>
      <c r="G46" s="87">
        <v>21195</v>
      </c>
      <c r="H46" s="87">
        <v>21276</v>
      </c>
      <c r="I46" s="87">
        <v>21357</v>
      </c>
      <c r="J46" s="87">
        <v>21393</v>
      </c>
      <c r="K46" s="87">
        <v>21456</v>
      </c>
      <c r="L46" s="87">
        <v>21555</v>
      </c>
      <c r="M46" s="88">
        <v>21555</v>
      </c>
      <c r="N46" s="89">
        <v>214146</v>
      </c>
      <c r="O46" s="85">
        <v>0.29605574219236036</v>
      </c>
    </row>
    <row r="47" spans="1:15">
      <c r="A47" s="11"/>
      <c r="B47" s="12" t="s">
        <v>151</v>
      </c>
      <c r="C47" s="59">
        <f>C44/C45</f>
        <v>0.79365079365079361</v>
      </c>
      <c r="D47" s="81">
        <v>76971.428571428565</v>
      </c>
      <c r="E47" s="82">
        <v>75657.142857142855</v>
      </c>
      <c r="F47" s="82">
        <v>75300</v>
      </c>
      <c r="G47" s="82">
        <v>74900</v>
      </c>
      <c r="H47" s="82">
        <v>74514.28571428571</v>
      </c>
      <c r="I47" s="82">
        <v>74135.714285714275</v>
      </c>
      <c r="J47" s="82">
        <v>73757.142857142855</v>
      </c>
      <c r="K47" s="82">
        <v>73328.57142857142</v>
      </c>
      <c r="L47" s="82">
        <v>72935.714285714275</v>
      </c>
      <c r="M47" s="83">
        <v>72528.57142857142</v>
      </c>
      <c r="N47" s="84">
        <v>744028.57142857136</v>
      </c>
      <c r="O47" s="85">
        <v>1.028615668406635</v>
      </c>
    </row>
    <row r="48" spans="1:15">
      <c r="A48" s="11"/>
      <c r="B48" s="60" t="s">
        <v>152</v>
      </c>
      <c r="C48" s="61"/>
      <c r="D48" s="86">
        <v>2181.4285714285652</v>
      </c>
      <c r="E48" s="87">
        <v>1362.1428571428551</v>
      </c>
      <c r="F48" s="87">
        <v>1554</v>
      </c>
      <c r="G48" s="87">
        <v>1721</v>
      </c>
      <c r="H48" s="87">
        <v>1902.2857142857101</v>
      </c>
      <c r="I48" s="87">
        <v>2081.7142857142753</v>
      </c>
      <c r="J48" s="87">
        <v>2216.1428571428551</v>
      </c>
      <c r="K48" s="87">
        <v>2390.5714285714203</v>
      </c>
      <c r="L48" s="87">
        <v>2591.7142857142753</v>
      </c>
      <c r="M48" s="88">
        <v>2697.5714285714203</v>
      </c>
      <c r="N48" s="89">
        <v>20698.571428571377</v>
      </c>
      <c r="O48" s="85">
        <v>2.8615668406635115E-2</v>
      </c>
    </row>
    <row r="49" spans="1:15">
      <c r="A49" s="11"/>
      <c r="B49" s="60" t="s">
        <v>153</v>
      </c>
      <c r="C49" s="61">
        <f>(C45-C44)/C45</f>
        <v>0.20634920634920634</v>
      </c>
      <c r="D49" s="86">
        <v>20012.571428571428</v>
      </c>
      <c r="E49" s="87">
        <v>19670.857142857141</v>
      </c>
      <c r="F49" s="87">
        <v>19578</v>
      </c>
      <c r="G49" s="87">
        <v>19474</v>
      </c>
      <c r="H49" s="87">
        <v>19373.714285714286</v>
      </c>
      <c r="I49" s="87">
        <v>19275.285714285714</v>
      </c>
      <c r="J49" s="87">
        <v>19176.857142857141</v>
      </c>
      <c r="K49" s="87">
        <v>19065.428571428569</v>
      </c>
      <c r="L49" s="87">
        <v>18963.285714285714</v>
      </c>
      <c r="M49" s="88">
        <v>18857.428571428569</v>
      </c>
      <c r="N49" s="89">
        <v>193447.42857142858</v>
      </c>
      <c r="O49" s="85">
        <v>0.26744007378572515</v>
      </c>
    </row>
    <row r="50" spans="1:15">
      <c r="A50" s="11"/>
      <c r="B50" s="12"/>
      <c r="C50" s="48"/>
      <c r="D50" s="81"/>
      <c r="E50" s="82"/>
      <c r="F50" s="82"/>
      <c r="G50" s="82"/>
      <c r="H50" s="82"/>
      <c r="I50" s="82"/>
      <c r="J50" s="82"/>
      <c r="K50" s="82"/>
      <c r="L50" s="82"/>
      <c r="M50" s="83"/>
      <c r="N50" s="84"/>
      <c r="O50" s="84"/>
    </row>
    <row r="51" spans="1:15">
      <c r="A51" s="11">
        <f>A44+1</f>
        <v>8</v>
      </c>
      <c r="B51" s="12" t="s">
        <v>50</v>
      </c>
      <c r="C51" s="48">
        <f t="shared" si="0"/>
        <v>72000</v>
      </c>
      <c r="D51" s="81">
        <v>75879</v>
      </c>
      <c r="E51" s="82">
        <v>75285</v>
      </c>
      <c r="F51" s="82">
        <v>74709</v>
      </c>
      <c r="G51" s="82">
        <v>74178</v>
      </c>
      <c r="H51" s="82">
        <v>73638</v>
      </c>
      <c r="I51" s="82">
        <v>73080</v>
      </c>
      <c r="J51" s="82">
        <v>72522</v>
      </c>
      <c r="K51" s="82">
        <v>71955</v>
      </c>
      <c r="L51" s="82">
        <v>71361</v>
      </c>
      <c r="M51" s="83">
        <v>70794</v>
      </c>
      <c r="N51" s="84">
        <v>733401</v>
      </c>
      <c r="O51" s="85">
        <v>1</v>
      </c>
    </row>
    <row r="52" spans="1:15">
      <c r="A52" s="11"/>
      <c r="B52" s="12" t="s">
        <v>155</v>
      </c>
      <c r="C52" s="48">
        <f>315*288</f>
        <v>90720</v>
      </c>
      <c r="D52" s="81">
        <v>98073</v>
      </c>
      <c r="E52" s="82">
        <v>96471</v>
      </c>
      <c r="F52" s="82">
        <v>95985</v>
      </c>
      <c r="G52" s="82">
        <v>95508</v>
      </c>
      <c r="H52" s="82">
        <v>95013</v>
      </c>
      <c r="I52" s="82">
        <v>94536</v>
      </c>
      <c r="J52" s="82">
        <v>94077</v>
      </c>
      <c r="K52" s="82">
        <v>93564</v>
      </c>
      <c r="L52" s="82">
        <v>93042</v>
      </c>
      <c r="M52" s="83">
        <v>92565</v>
      </c>
      <c r="N52" s="84">
        <v>948834</v>
      </c>
      <c r="O52" s="85">
        <v>1.2937451680594927</v>
      </c>
    </row>
    <row r="53" spans="1:15">
      <c r="A53" s="11"/>
      <c r="B53" s="53" t="s">
        <v>150</v>
      </c>
      <c r="C53" s="54"/>
      <c r="D53" s="86">
        <v>22194</v>
      </c>
      <c r="E53" s="87">
        <v>21186</v>
      </c>
      <c r="F53" s="87">
        <v>21276</v>
      </c>
      <c r="G53" s="87">
        <v>21330</v>
      </c>
      <c r="H53" s="87">
        <v>21375</v>
      </c>
      <c r="I53" s="87">
        <v>21456</v>
      </c>
      <c r="J53" s="87">
        <v>21555</v>
      </c>
      <c r="K53" s="87">
        <v>21609</v>
      </c>
      <c r="L53" s="87">
        <v>21681</v>
      </c>
      <c r="M53" s="88">
        <v>21771</v>
      </c>
      <c r="N53" s="89">
        <v>215433</v>
      </c>
      <c r="O53" s="85">
        <v>0.29374516805949269</v>
      </c>
    </row>
    <row r="54" spans="1:15">
      <c r="A54" s="11"/>
      <c r="B54" s="12" t="s">
        <v>151</v>
      </c>
      <c r="C54" s="59">
        <f>C51/C52</f>
        <v>0.79365079365079361</v>
      </c>
      <c r="D54" s="81">
        <v>77835.714285714275</v>
      </c>
      <c r="E54" s="82">
        <v>76564.28571428571</v>
      </c>
      <c r="F54" s="82">
        <v>76178.57142857142</v>
      </c>
      <c r="G54" s="82">
        <v>75800</v>
      </c>
      <c r="H54" s="82">
        <v>75407.142857142855</v>
      </c>
      <c r="I54" s="82">
        <v>75028.57142857142</v>
      </c>
      <c r="J54" s="82">
        <v>74664.28571428571</v>
      </c>
      <c r="K54" s="82">
        <v>74257.142857142855</v>
      </c>
      <c r="L54" s="82">
        <v>73842.857142857145</v>
      </c>
      <c r="M54" s="83">
        <v>73464.28571428571</v>
      </c>
      <c r="N54" s="84">
        <v>753042.85714285704</v>
      </c>
      <c r="O54" s="85">
        <v>1.0267818794122956</v>
      </c>
    </row>
    <row r="55" spans="1:15">
      <c r="A55" s="11"/>
      <c r="B55" s="60" t="s">
        <v>152</v>
      </c>
      <c r="C55" s="61"/>
      <c r="D55" s="86">
        <v>1956.7142857142753</v>
      </c>
      <c r="E55" s="87">
        <v>1279.2857142857101</v>
      </c>
      <c r="F55" s="87">
        <v>1469.5714285714203</v>
      </c>
      <c r="G55" s="87">
        <v>1622</v>
      </c>
      <c r="H55" s="87">
        <v>1769.1428571428551</v>
      </c>
      <c r="I55" s="87">
        <v>1948.5714285714203</v>
      </c>
      <c r="J55" s="87">
        <v>2142.2857142857101</v>
      </c>
      <c r="K55" s="87">
        <v>2302.1428571428551</v>
      </c>
      <c r="L55" s="87">
        <v>2481.8571428571449</v>
      </c>
      <c r="M55" s="88">
        <v>2670.2857142857101</v>
      </c>
      <c r="N55" s="89">
        <v>19641.857142857101</v>
      </c>
      <c r="O55" s="85">
        <v>2.678187941229573E-2</v>
      </c>
    </row>
    <row r="56" spans="1:15">
      <c r="A56" s="11"/>
      <c r="B56" s="60" t="s">
        <v>153</v>
      </c>
      <c r="C56" s="61">
        <f>(C52-C51)/C52</f>
        <v>0.20634920634920634</v>
      </c>
      <c r="D56" s="86">
        <v>20237.285714285714</v>
      </c>
      <c r="E56" s="87">
        <v>19906.714285714286</v>
      </c>
      <c r="F56" s="87">
        <v>19806.428571428569</v>
      </c>
      <c r="G56" s="87">
        <v>19708</v>
      </c>
      <c r="H56" s="87">
        <v>19605.857142857141</v>
      </c>
      <c r="I56" s="87">
        <v>19507.428571428569</v>
      </c>
      <c r="J56" s="87">
        <v>19412.714285714286</v>
      </c>
      <c r="K56" s="87">
        <v>19306.857142857141</v>
      </c>
      <c r="L56" s="87">
        <v>19199.142857142855</v>
      </c>
      <c r="M56" s="88">
        <v>19100.714285714286</v>
      </c>
      <c r="N56" s="89">
        <v>195791.14285714281</v>
      </c>
      <c r="O56" s="85">
        <v>0.26696328864719682</v>
      </c>
    </row>
    <row r="57" spans="1:15">
      <c r="A57" s="11"/>
      <c r="B57" s="12"/>
      <c r="C57" s="48"/>
      <c r="D57" s="81"/>
      <c r="E57" s="82"/>
      <c r="F57" s="82"/>
      <c r="G57" s="82"/>
      <c r="H57" s="82"/>
      <c r="I57" s="82"/>
      <c r="J57" s="82"/>
      <c r="K57" s="82"/>
      <c r="L57" s="82"/>
      <c r="M57" s="83"/>
      <c r="N57" s="84"/>
      <c r="O57" s="84"/>
    </row>
    <row r="58" spans="1:15">
      <c r="A58" s="11">
        <f>A51+1</f>
        <v>9</v>
      </c>
      <c r="B58" s="12" t="s">
        <v>52</v>
      </c>
      <c r="C58" s="48">
        <f t="shared" si="0"/>
        <v>72000</v>
      </c>
      <c r="D58" s="81">
        <v>74988</v>
      </c>
      <c r="E58" s="82">
        <v>74448</v>
      </c>
      <c r="F58" s="82">
        <v>73863</v>
      </c>
      <c r="G58" s="82">
        <v>73332</v>
      </c>
      <c r="H58" s="82">
        <v>72819</v>
      </c>
      <c r="I58" s="82">
        <v>72261</v>
      </c>
      <c r="J58" s="82">
        <v>71658</v>
      </c>
      <c r="K58" s="82">
        <v>71109</v>
      </c>
      <c r="L58" s="82">
        <v>70533</v>
      </c>
      <c r="M58" s="83">
        <v>69984</v>
      </c>
      <c r="N58" s="84">
        <v>724995</v>
      </c>
      <c r="O58" s="85">
        <v>1</v>
      </c>
    </row>
    <row r="59" spans="1:15">
      <c r="A59" s="11"/>
      <c r="B59" s="12" t="s">
        <v>155</v>
      </c>
      <c r="C59" s="48">
        <f>315*288</f>
        <v>90720</v>
      </c>
      <c r="D59" s="81">
        <v>97785</v>
      </c>
      <c r="E59" s="82">
        <v>96048</v>
      </c>
      <c r="F59" s="82">
        <v>95589</v>
      </c>
      <c r="G59" s="82">
        <v>95112</v>
      </c>
      <c r="H59" s="82">
        <v>94590</v>
      </c>
      <c r="I59" s="82">
        <v>94095</v>
      </c>
      <c r="J59" s="82">
        <v>93582</v>
      </c>
      <c r="K59" s="82">
        <v>93087</v>
      </c>
      <c r="L59" s="82">
        <v>92574</v>
      </c>
      <c r="M59" s="83">
        <v>92025</v>
      </c>
      <c r="N59" s="84">
        <v>944487</v>
      </c>
      <c r="O59" s="85">
        <v>1.3027496741356837</v>
      </c>
    </row>
    <row r="60" spans="1:15">
      <c r="A60" s="11"/>
      <c r="B60" s="53" t="s">
        <v>150</v>
      </c>
      <c r="C60" s="54"/>
      <c r="D60" s="86">
        <v>22797</v>
      </c>
      <c r="E60" s="87">
        <v>21600</v>
      </c>
      <c r="F60" s="87">
        <v>21726</v>
      </c>
      <c r="G60" s="87">
        <v>21780</v>
      </c>
      <c r="H60" s="87">
        <v>21771</v>
      </c>
      <c r="I60" s="87">
        <v>21834</v>
      </c>
      <c r="J60" s="87">
        <v>21924</v>
      </c>
      <c r="K60" s="87">
        <v>21978</v>
      </c>
      <c r="L60" s="87">
        <v>22041</v>
      </c>
      <c r="M60" s="88">
        <v>22041</v>
      </c>
      <c r="N60" s="89">
        <v>219492</v>
      </c>
      <c r="O60" s="85">
        <v>0.30274967413568371</v>
      </c>
    </row>
    <row r="61" spans="1:15">
      <c r="A61" s="11"/>
      <c r="B61" s="12" t="s">
        <v>151</v>
      </c>
      <c r="C61" s="59">
        <f>C58/C59</f>
        <v>0.79365079365079361</v>
      </c>
      <c r="D61" s="81">
        <v>77607.142857142855</v>
      </c>
      <c r="E61" s="82">
        <v>76228.57142857142</v>
      </c>
      <c r="F61" s="82">
        <v>75864.28571428571</v>
      </c>
      <c r="G61" s="82">
        <v>75485.714285714275</v>
      </c>
      <c r="H61" s="82">
        <v>75071.428571428565</v>
      </c>
      <c r="I61" s="82">
        <v>74678.57142857142</v>
      </c>
      <c r="J61" s="82">
        <v>74271.428571428565</v>
      </c>
      <c r="K61" s="82">
        <v>73878.57142857142</v>
      </c>
      <c r="L61" s="82">
        <v>73471.428571428565</v>
      </c>
      <c r="M61" s="83">
        <v>73035.714285714275</v>
      </c>
      <c r="N61" s="84">
        <v>749592.85714285716</v>
      </c>
      <c r="O61" s="85">
        <v>1.0339283128060981</v>
      </c>
    </row>
    <row r="62" spans="1:15">
      <c r="A62" s="11"/>
      <c r="B62" s="60" t="s">
        <v>152</v>
      </c>
      <c r="C62" s="61"/>
      <c r="D62" s="86">
        <v>2619.1428571428551</v>
      </c>
      <c r="E62" s="87">
        <v>1780.5714285714203</v>
      </c>
      <c r="F62" s="87">
        <v>2001.2857142857101</v>
      </c>
      <c r="G62" s="87">
        <v>2153.7142857142753</v>
      </c>
      <c r="H62" s="87">
        <v>2252.4285714285652</v>
      </c>
      <c r="I62" s="87">
        <v>2417.5714285714203</v>
      </c>
      <c r="J62" s="87">
        <v>2613.4285714285652</v>
      </c>
      <c r="K62" s="87">
        <v>2769.5714285714203</v>
      </c>
      <c r="L62" s="87">
        <v>2938.4285714285652</v>
      </c>
      <c r="M62" s="88">
        <v>3051.7142857142753</v>
      </c>
      <c r="N62" s="89">
        <v>24597.857142857072</v>
      </c>
      <c r="O62" s="85">
        <v>3.3928312806098072E-2</v>
      </c>
    </row>
    <row r="63" spans="1:15">
      <c r="A63" s="11"/>
      <c r="B63" s="60" t="s">
        <v>153</v>
      </c>
      <c r="C63" s="61">
        <f>(C59-C58)/C59</f>
        <v>0.20634920634920634</v>
      </c>
      <c r="D63" s="86">
        <v>20177.857142857141</v>
      </c>
      <c r="E63" s="87">
        <v>19819.428571428569</v>
      </c>
      <c r="F63" s="87">
        <v>19724.714285714286</v>
      </c>
      <c r="G63" s="87">
        <v>19626.285714285714</v>
      </c>
      <c r="H63" s="87">
        <v>19518.571428571428</v>
      </c>
      <c r="I63" s="87">
        <v>19416.428571428569</v>
      </c>
      <c r="J63" s="87">
        <v>19310.571428571428</v>
      </c>
      <c r="K63" s="87">
        <v>19208.428571428569</v>
      </c>
      <c r="L63" s="87">
        <v>19102.571428571428</v>
      </c>
      <c r="M63" s="88">
        <v>18989.285714285714</v>
      </c>
      <c r="N63" s="89">
        <v>194894.14285714284</v>
      </c>
      <c r="O63" s="85">
        <v>0.26882136132958551</v>
      </c>
    </row>
    <row r="64" spans="1:15">
      <c r="A64" s="11"/>
      <c r="B64" s="12"/>
      <c r="C64" s="48"/>
      <c r="D64" s="81"/>
      <c r="E64" s="82"/>
      <c r="F64" s="82"/>
      <c r="G64" s="82"/>
      <c r="H64" s="82"/>
      <c r="I64" s="82"/>
      <c r="J64" s="82"/>
      <c r="K64" s="82"/>
      <c r="L64" s="82"/>
      <c r="M64" s="83"/>
      <c r="N64" s="84"/>
      <c r="O64" s="84"/>
    </row>
    <row r="65" spans="1:15">
      <c r="A65" s="11">
        <f>A58+1</f>
        <v>10</v>
      </c>
      <c r="B65" s="12" t="s">
        <v>54</v>
      </c>
      <c r="C65" s="48">
        <f t="shared" si="0"/>
        <v>72000</v>
      </c>
      <c r="D65" s="81">
        <v>73926</v>
      </c>
      <c r="E65" s="82">
        <v>73386</v>
      </c>
      <c r="F65" s="82">
        <v>72837</v>
      </c>
      <c r="G65" s="82">
        <v>72279</v>
      </c>
      <c r="H65" s="82">
        <v>71748</v>
      </c>
      <c r="I65" s="82">
        <v>71199</v>
      </c>
      <c r="J65" s="82">
        <v>70614</v>
      </c>
      <c r="K65" s="82">
        <v>70065</v>
      </c>
      <c r="L65" s="82">
        <v>69498</v>
      </c>
      <c r="M65" s="83">
        <v>68940</v>
      </c>
      <c r="N65" s="84">
        <v>714492</v>
      </c>
      <c r="O65" s="85">
        <v>1</v>
      </c>
    </row>
    <row r="66" spans="1:15">
      <c r="A66" s="11"/>
      <c r="B66" s="12" t="s">
        <v>155</v>
      </c>
      <c r="C66" s="48">
        <f>315*288</f>
        <v>90720</v>
      </c>
      <c r="D66" s="81">
        <v>95796</v>
      </c>
      <c r="E66" s="82">
        <v>94212</v>
      </c>
      <c r="F66" s="82">
        <v>93708</v>
      </c>
      <c r="G66" s="82">
        <v>93204</v>
      </c>
      <c r="H66" s="82">
        <v>92754</v>
      </c>
      <c r="I66" s="82">
        <v>92286</v>
      </c>
      <c r="J66" s="82">
        <v>91800</v>
      </c>
      <c r="K66" s="82">
        <v>91332</v>
      </c>
      <c r="L66" s="82">
        <v>90855</v>
      </c>
      <c r="M66" s="83">
        <v>90360</v>
      </c>
      <c r="N66" s="84">
        <v>926307</v>
      </c>
      <c r="O66" s="85">
        <v>1.2964553836851918</v>
      </c>
    </row>
    <row r="67" spans="1:15">
      <c r="A67" s="11"/>
      <c r="B67" s="53" t="s">
        <v>150</v>
      </c>
      <c r="C67" s="54"/>
      <c r="D67" s="86">
        <v>21870</v>
      </c>
      <c r="E67" s="87">
        <v>20826</v>
      </c>
      <c r="F67" s="87">
        <v>20871</v>
      </c>
      <c r="G67" s="87">
        <v>20925</v>
      </c>
      <c r="H67" s="87">
        <v>21006</v>
      </c>
      <c r="I67" s="87">
        <v>21087</v>
      </c>
      <c r="J67" s="87">
        <v>21186</v>
      </c>
      <c r="K67" s="87">
        <v>21267</v>
      </c>
      <c r="L67" s="87">
        <v>21357</v>
      </c>
      <c r="M67" s="88">
        <v>21420</v>
      </c>
      <c r="N67" s="89">
        <v>211815</v>
      </c>
      <c r="O67" s="85">
        <v>0.2964553836851917</v>
      </c>
    </row>
    <row r="68" spans="1:15">
      <c r="A68" s="11"/>
      <c r="B68" s="12" t="s">
        <v>151</v>
      </c>
      <c r="C68" s="59">
        <f>C65/C66</f>
        <v>0.79365079365079361</v>
      </c>
      <c r="D68" s="81">
        <v>76028.57142857142</v>
      </c>
      <c r="E68" s="82">
        <v>74771.428571428565</v>
      </c>
      <c r="F68" s="82">
        <v>74371.428571428565</v>
      </c>
      <c r="G68" s="82">
        <v>73971.428571428565</v>
      </c>
      <c r="H68" s="82">
        <v>73614.28571428571</v>
      </c>
      <c r="I68" s="82">
        <v>73242.857142857145</v>
      </c>
      <c r="J68" s="82">
        <v>72857.142857142855</v>
      </c>
      <c r="K68" s="82">
        <v>72485.714285714275</v>
      </c>
      <c r="L68" s="82">
        <v>72107.142857142855</v>
      </c>
      <c r="M68" s="83">
        <v>71714.28571428571</v>
      </c>
      <c r="N68" s="84">
        <v>735164.28571428568</v>
      </c>
      <c r="O68" s="85">
        <v>1.0289328441945966</v>
      </c>
    </row>
    <row r="69" spans="1:15">
      <c r="A69" s="11"/>
      <c r="B69" s="60" t="s">
        <v>152</v>
      </c>
      <c r="C69" s="61"/>
      <c r="D69" s="86">
        <v>2102.5714285714203</v>
      </c>
      <c r="E69" s="87">
        <v>1385.4285714285652</v>
      </c>
      <c r="F69" s="87">
        <v>1534.4285714285652</v>
      </c>
      <c r="G69" s="87">
        <v>1692.4285714285652</v>
      </c>
      <c r="H69" s="87">
        <v>1866.2857142857101</v>
      </c>
      <c r="I69" s="87">
        <v>2043.8571428571449</v>
      </c>
      <c r="J69" s="87">
        <v>2243.1428571428551</v>
      </c>
      <c r="K69" s="87">
        <v>2420.7142857142753</v>
      </c>
      <c r="L69" s="87">
        <v>2609.1428571428551</v>
      </c>
      <c r="M69" s="88">
        <v>2774.2857142857101</v>
      </c>
      <c r="N69" s="89">
        <v>20672.285714285666</v>
      </c>
      <c r="O69" s="85">
        <v>2.8932844194596533E-2</v>
      </c>
    </row>
    <row r="70" spans="1:15">
      <c r="A70" s="11"/>
      <c r="B70" s="60" t="s">
        <v>153</v>
      </c>
      <c r="C70" s="61">
        <f>(C66-C65)/C66</f>
        <v>0.20634920634920634</v>
      </c>
      <c r="D70" s="86">
        <v>19767.428571428569</v>
      </c>
      <c r="E70" s="87">
        <v>19440.571428571428</v>
      </c>
      <c r="F70" s="87">
        <v>19336.571428571428</v>
      </c>
      <c r="G70" s="87">
        <v>19232.571428571428</v>
      </c>
      <c r="H70" s="87">
        <v>19139.714285714286</v>
      </c>
      <c r="I70" s="87">
        <v>19043.142857142855</v>
      </c>
      <c r="J70" s="87">
        <v>18942.857142857141</v>
      </c>
      <c r="K70" s="87">
        <v>18846.285714285714</v>
      </c>
      <c r="L70" s="87">
        <v>18747.857142857141</v>
      </c>
      <c r="M70" s="88">
        <v>18645.714285714286</v>
      </c>
      <c r="N70" s="89">
        <v>191142.71428571426</v>
      </c>
      <c r="O70" s="85">
        <v>0.26752253949059507</v>
      </c>
    </row>
    <row r="71" spans="1:15">
      <c r="A71" s="11"/>
      <c r="B71" s="12"/>
      <c r="C71" s="48"/>
      <c r="D71" s="81"/>
      <c r="E71" s="82"/>
      <c r="F71" s="82"/>
      <c r="G71" s="82"/>
      <c r="H71" s="82"/>
      <c r="I71" s="82"/>
      <c r="J71" s="82"/>
      <c r="K71" s="82"/>
      <c r="L71" s="82"/>
      <c r="M71" s="83"/>
      <c r="N71" s="84"/>
      <c r="O71" s="84"/>
    </row>
    <row r="72" spans="1:15">
      <c r="A72" s="11">
        <f>A65+1</f>
        <v>11</v>
      </c>
      <c r="B72" s="12" t="s">
        <v>56</v>
      </c>
      <c r="C72" s="48">
        <f t="shared" si="0"/>
        <v>72000</v>
      </c>
      <c r="D72" s="81">
        <v>80469</v>
      </c>
      <c r="E72" s="82">
        <v>79893</v>
      </c>
      <c r="F72" s="82">
        <v>79326</v>
      </c>
      <c r="G72" s="82">
        <v>78750</v>
      </c>
      <c r="H72" s="82">
        <v>78147</v>
      </c>
      <c r="I72" s="82">
        <v>77562</v>
      </c>
      <c r="J72" s="82">
        <v>76977</v>
      </c>
      <c r="K72" s="82">
        <v>76338</v>
      </c>
      <c r="L72" s="82">
        <v>75753</v>
      </c>
      <c r="M72" s="83">
        <v>75132</v>
      </c>
      <c r="N72" s="84">
        <v>778347</v>
      </c>
      <c r="O72" s="85">
        <v>1</v>
      </c>
    </row>
    <row r="73" spans="1:15">
      <c r="A73" s="11"/>
      <c r="B73" s="12" t="s">
        <v>155</v>
      </c>
      <c r="C73" s="48">
        <f>315*288</f>
        <v>90720</v>
      </c>
      <c r="D73" s="81">
        <v>104463</v>
      </c>
      <c r="E73" s="82">
        <v>102726</v>
      </c>
      <c r="F73" s="82">
        <v>102249</v>
      </c>
      <c r="G73" s="82">
        <v>101709</v>
      </c>
      <c r="H73" s="82">
        <v>101160</v>
      </c>
      <c r="I73" s="82">
        <v>100665</v>
      </c>
      <c r="J73" s="82">
        <v>100143</v>
      </c>
      <c r="K73" s="82">
        <v>99621</v>
      </c>
      <c r="L73" s="82">
        <v>99081</v>
      </c>
      <c r="M73" s="83">
        <v>98505</v>
      </c>
      <c r="N73" s="84">
        <v>1010322</v>
      </c>
      <c r="O73" s="85">
        <v>1.298035452054161</v>
      </c>
    </row>
    <row r="74" spans="1:15">
      <c r="A74" s="11"/>
      <c r="B74" s="53" t="s">
        <v>150</v>
      </c>
      <c r="C74" s="54"/>
      <c r="D74" s="86">
        <v>23994</v>
      </c>
      <c r="E74" s="87">
        <v>22833</v>
      </c>
      <c r="F74" s="87">
        <v>22923</v>
      </c>
      <c r="G74" s="87">
        <v>22959</v>
      </c>
      <c r="H74" s="87">
        <v>23013</v>
      </c>
      <c r="I74" s="87">
        <v>23103</v>
      </c>
      <c r="J74" s="87">
        <v>23166</v>
      </c>
      <c r="K74" s="87">
        <v>23283</v>
      </c>
      <c r="L74" s="87">
        <v>23328</v>
      </c>
      <c r="M74" s="88">
        <v>23373</v>
      </c>
      <c r="N74" s="89">
        <v>231975</v>
      </c>
      <c r="O74" s="85">
        <v>0.29803545205416093</v>
      </c>
    </row>
    <row r="75" spans="1:15">
      <c r="A75" s="11"/>
      <c r="B75" s="12" t="s">
        <v>151</v>
      </c>
      <c r="C75" s="59">
        <f>C72/C73</f>
        <v>0.79365079365079361</v>
      </c>
      <c r="D75" s="81">
        <v>82907.142857142855</v>
      </c>
      <c r="E75" s="82">
        <v>81528.57142857142</v>
      </c>
      <c r="F75" s="82">
        <v>81150</v>
      </c>
      <c r="G75" s="82">
        <v>80721.428571428565</v>
      </c>
      <c r="H75" s="82">
        <v>80285.714285714275</v>
      </c>
      <c r="I75" s="82">
        <v>79892.857142857145</v>
      </c>
      <c r="J75" s="82">
        <v>79478.57142857142</v>
      </c>
      <c r="K75" s="82">
        <v>79064.28571428571</v>
      </c>
      <c r="L75" s="82">
        <v>78635.714285714275</v>
      </c>
      <c r="M75" s="83">
        <v>78178.57142857142</v>
      </c>
      <c r="N75" s="84">
        <v>801842.85714285704</v>
      </c>
      <c r="O75" s="85">
        <v>1.0301868667096514</v>
      </c>
    </row>
    <row r="76" spans="1:15">
      <c r="A76" s="11"/>
      <c r="B76" s="60" t="s">
        <v>152</v>
      </c>
      <c r="C76" s="61"/>
      <c r="D76" s="86">
        <v>2438.1428571428551</v>
      </c>
      <c r="E76" s="87">
        <v>1635.5714285714203</v>
      </c>
      <c r="F76" s="87">
        <v>1824</v>
      </c>
      <c r="G76" s="87">
        <v>1971.4285714285652</v>
      </c>
      <c r="H76" s="87">
        <v>2138.7142857142753</v>
      </c>
      <c r="I76" s="87">
        <v>2330.8571428571449</v>
      </c>
      <c r="J76" s="87">
        <v>2501.5714285714203</v>
      </c>
      <c r="K76" s="87">
        <v>2726.2857142857101</v>
      </c>
      <c r="L76" s="87">
        <v>2882.7142857142753</v>
      </c>
      <c r="M76" s="88">
        <v>3046.5714285714203</v>
      </c>
      <c r="N76" s="89">
        <v>23495.857142857087</v>
      </c>
      <c r="O76" s="85">
        <v>3.0186866709651462E-2</v>
      </c>
    </row>
    <row r="77" spans="1:15">
      <c r="A77" s="11"/>
      <c r="B77" s="60" t="s">
        <v>153</v>
      </c>
      <c r="C77" s="61">
        <f>(C73-C72)/C73</f>
        <v>0.20634920634920634</v>
      </c>
      <c r="D77" s="86">
        <v>21555.857142857141</v>
      </c>
      <c r="E77" s="87">
        <v>21197.428571428569</v>
      </c>
      <c r="F77" s="87">
        <v>21099</v>
      </c>
      <c r="G77" s="87">
        <v>20987.571428571428</v>
      </c>
      <c r="H77" s="87">
        <v>20874.285714285714</v>
      </c>
      <c r="I77" s="87">
        <v>20772.142857142855</v>
      </c>
      <c r="J77" s="87">
        <v>20664.428571428569</v>
      </c>
      <c r="K77" s="87">
        <v>20556.714285714286</v>
      </c>
      <c r="L77" s="87">
        <v>20445.285714285714</v>
      </c>
      <c r="M77" s="88">
        <v>20326.428571428569</v>
      </c>
      <c r="N77" s="89">
        <v>208479.14285714284</v>
      </c>
      <c r="O77" s="85">
        <v>0.26784858534450939</v>
      </c>
    </row>
    <row r="78" spans="1:15">
      <c r="A78" s="11"/>
      <c r="B78" s="12"/>
      <c r="C78" s="48"/>
      <c r="D78" s="81"/>
      <c r="E78" s="82"/>
      <c r="F78" s="82"/>
      <c r="G78" s="82"/>
      <c r="H78" s="82"/>
      <c r="I78" s="82"/>
      <c r="J78" s="82"/>
      <c r="K78" s="82"/>
      <c r="L78" s="82"/>
      <c r="M78" s="83"/>
      <c r="N78" s="84"/>
      <c r="O78" s="84"/>
    </row>
    <row r="79" spans="1:15">
      <c r="A79" s="11">
        <f>A72+1</f>
        <v>12</v>
      </c>
      <c r="B79" s="12" t="s">
        <v>58</v>
      </c>
      <c r="C79" s="48">
        <f t="shared" si="0"/>
        <v>72000</v>
      </c>
      <c r="D79" s="81">
        <v>77490</v>
      </c>
      <c r="E79" s="82">
        <v>76932</v>
      </c>
      <c r="F79" s="82">
        <v>76356</v>
      </c>
      <c r="G79" s="82">
        <v>75753</v>
      </c>
      <c r="H79" s="82">
        <v>75168</v>
      </c>
      <c r="I79" s="82">
        <v>74610</v>
      </c>
      <c r="J79" s="82">
        <v>74034</v>
      </c>
      <c r="K79" s="82">
        <v>73449</v>
      </c>
      <c r="L79" s="82">
        <v>72855</v>
      </c>
      <c r="M79" s="83">
        <v>72243</v>
      </c>
      <c r="N79" s="84">
        <v>748890</v>
      </c>
      <c r="O79" s="85">
        <v>1</v>
      </c>
    </row>
    <row r="80" spans="1:15">
      <c r="A80" s="11"/>
      <c r="B80" s="12" t="s">
        <v>155</v>
      </c>
      <c r="C80" s="48">
        <f>315*288</f>
        <v>90720</v>
      </c>
      <c r="D80" s="81">
        <v>101259</v>
      </c>
      <c r="E80" s="82">
        <v>99513</v>
      </c>
      <c r="F80" s="82">
        <v>99009</v>
      </c>
      <c r="G80" s="82">
        <v>98505</v>
      </c>
      <c r="H80" s="82">
        <v>98001</v>
      </c>
      <c r="I80" s="82">
        <v>97461</v>
      </c>
      <c r="J80" s="82">
        <v>96966</v>
      </c>
      <c r="K80" s="82">
        <v>96462</v>
      </c>
      <c r="L80" s="82">
        <v>95931</v>
      </c>
      <c r="M80" s="83">
        <v>95391</v>
      </c>
      <c r="N80" s="84">
        <v>978498</v>
      </c>
      <c r="O80" s="85">
        <v>1.3065977646917437</v>
      </c>
    </row>
    <row r="81" spans="1:15">
      <c r="A81" s="11"/>
      <c r="B81" s="53" t="s">
        <v>150</v>
      </c>
      <c r="C81" s="54"/>
      <c r="D81" s="86">
        <v>23769</v>
      </c>
      <c r="E81" s="87">
        <v>22581</v>
      </c>
      <c r="F81" s="87">
        <v>22653</v>
      </c>
      <c r="G81" s="87">
        <v>22752</v>
      </c>
      <c r="H81" s="87">
        <v>22833</v>
      </c>
      <c r="I81" s="87">
        <v>22851</v>
      </c>
      <c r="J81" s="87">
        <v>22932</v>
      </c>
      <c r="K81" s="87">
        <v>23013</v>
      </c>
      <c r="L81" s="87">
        <v>23076</v>
      </c>
      <c r="M81" s="88">
        <v>23148</v>
      </c>
      <c r="N81" s="89">
        <v>229608</v>
      </c>
      <c r="O81" s="85">
        <v>0.30659776469174377</v>
      </c>
    </row>
    <row r="82" spans="1:15">
      <c r="A82" s="11"/>
      <c r="B82" s="12" t="s">
        <v>151</v>
      </c>
      <c r="C82" s="59">
        <f>C79/C80</f>
        <v>0.79365079365079361</v>
      </c>
      <c r="D82" s="81">
        <v>80364.28571428571</v>
      </c>
      <c r="E82" s="82">
        <v>78978.57142857142</v>
      </c>
      <c r="F82" s="82">
        <v>78578.57142857142</v>
      </c>
      <c r="G82" s="82">
        <v>78178.57142857142</v>
      </c>
      <c r="H82" s="82">
        <v>77778.57142857142</v>
      </c>
      <c r="I82" s="82">
        <v>77350</v>
      </c>
      <c r="J82" s="82">
        <v>76957.142857142855</v>
      </c>
      <c r="K82" s="82">
        <v>76557.142857142855</v>
      </c>
      <c r="L82" s="82">
        <v>76135.714285714275</v>
      </c>
      <c r="M82" s="83">
        <v>75707.142857142855</v>
      </c>
      <c r="N82" s="84">
        <v>776585.71428571432</v>
      </c>
      <c r="O82" s="85">
        <v>1.0369823529299553</v>
      </c>
    </row>
    <row r="83" spans="1:15">
      <c r="A83" s="11"/>
      <c r="B83" s="60" t="s">
        <v>152</v>
      </c>
      <c r="C83" s="61"/>
      <c r="D83" s="86">
        <v>2874.2857142857101</v>
      </c>
      <c r="E83" s="87">
        <v>2046.5714285714203</v>
      </c>
      <c r="F83" s="87">
        <v>2222.5714285714203</v>
      </c>
      <c r="G83" s="87">
        <v>2425.5714285714203</v>
      </c>
      <c r="H83" s="87">
        <v>2610.5714285714203</v>
      </c>
      <c r="I83" s="87">
        <v>2740</v>
      </c>
      <c r="J83" s="87">
        <v>2923.1428571428551</v>
      </c>
      <c r="K83" s="87">
        <v>3108.1428571428551</v>
      </c>
      <c r="L83" s="87">
        <v>3280.7142857142753</v>
      </c>
      <c r="M83" s="88">
        <v>3464.1428571428551</v>
      </c>
      <c r="N83" s="89">
        <v>27695.714285714232</v>
      </c>
      <c r="O83" s="85">
        <v>3.698235292995531E-2</v>
      </c>
    </row>
    <row r="84" spans="1:15">
      <c r="A84" s="11"/>
      <c r="B84" s="60" t="s">
        <v>153</v>
      </c>
      <c r="C84" s="61">
        <f>(C80-C79)/C80</f>
        <v>0.20634920634920634</v>
      </c>
      <c r="D84" s="86">
        <v>20894.714285714286</v>
      </c>
      <c r="E84" s="87">
        <v>20534.428571428569</v>
      </c>
      <c r="F84" s="87">
        <v>20430.428571428569</v>
      </c>
      <c r="G84" s="87">
        <v>20326.428571428569</v>
      </c>
      <c r="H84" s="87">
        <v>20222.428571428569</v>
      </c>
      <c r="I84" s="87">
        <v>20111</v>
      </c>
      <c r="J84" s="87">
        <v>20008.857142857141</v>
      </c>
      <c r="K84" s="87">
        <v>19904.857142857141</v>
      </c>
      <c r="L84" s="87">
        <v>19795.285714285714</v>
      </c>
      <c r="M84" s="88">
        <v>19683.857142857141</v>
      </c>
      <c r="N84" s="89">
        <v>201912.28571428565</v>
      </c>
      <c r="O84" s="85">
        <v>0.26961541176178833</v>
      </c>
    </row>
    <row r="85" spans="1:15">
      <c r="A85" s="11"/>
      <c r="B85" s="12"/>
      <c r="C85" s="48"/>
      <c r="D85" s="81"/>
      <c r="E85" s="82"/>
      <c r="F85" s="82"/>
      <c r="G85" s="82"/>
      <c r="H85" s="82"/>
      <c r="I85" s="82"/>
      <c r="J85" s="82"/>
      <c r="K85" s="82"/>
      <c r="L85" s="82"/>
      <c r="M85" s="83"/>
      <c r="N85" s="84"/>
      <c r="O85" s="84"/>
    </row>
    <row r="86" spans="1:15">
      <c r="A86" s="11">
        <f>A79+1</f>
        <v>13</v>
      </c>
      <c r="B86" s="12" t="s">
        <v>60</v>
      </c>
      <c r="C86" s="48">
        <f t="shared" si="0"/>
        <v>72000</v>
      </c>
      <c r="D86" s="81">
        <v>77832</v>
      </c>
      <c r="E86" s="82">
        <v>77220</v>
      </c>
      <c r="F86" s="82">
        <v>76680</v>
      </c>
      <c r="G86" s="82">
        <v>76068</v>
      </c>
      <c r="H86" s="82">
        <v>75474</v>
      </c>
      <c r="I86" s="82">
        <v>74880</v>
      </c>
      <c r="J86" s="82">
        <v>74322</v>
      </c>
      <c r="K86" s="82">
        <v>73701</v>
      </c>
      <c r="L86" s="82">
        <v>73080</v>
      </c>
      <c r="M86" s="83">
        <v>72450</v>
      </c>
      <c r="N86" s="84">
        <v>751707</v>
      </c>
      <c r="O86" s="85">
        <v>1</v>
      </c>
    </row>
    <row r="87" spans="1:15">
      <c r="A87" s="11"/>
      <c r="B87" s="12" t="s">
        <v>155</v>
      </c>
      <c r="C87" s="48">
        <f>315*288</f>
        <v>90720</v>
      </c>
      <c r="D87" s="81">
        <v>102105</v>
      </c>
      <c r="E87" s="82">
        <v>100296</v>
      </c>
      <c r="F87" s="82">
        <v>99765</v>
      </c>
      <c r="G87" s="82">
        <v>99252</v>
      </c>
      <c r="H87" s="82">
        <v>98721</v>
      </c>
      <c r="I87" s="82">
        <v>98226</v>
      </c>
      <c r="J87" s="82">
        <v>97695</v>
      </c>
      <c r="K87" s="82">
        <v>97128</v>
      </c>
      <c r="L87" s="82">
        <v>96579</v>
      </c>
      <c r="M87" s="83">
        <v>96030</v>
      </c>
      <c r="N87" s="84">
        <v>985797</v>
      </c>
      <c r="O87" s="85">
        <v>1.3114112280449697</v>
      </c>
    </row>
    <row r="88" spans="1:15">
      <c r="A88" s="11"/>
      <c r="B88" s="53" t="s">
        <v>150</v>
      </c>
      <c r="C88" s="54"/>
      <c r="D88" s="86">
        <v>24273</v>
      </c>
      <c r="E88" s="87">
        <v>23076</v>
      </c>
      <c r="F88" s="87">
        <v>23085</v>
      </c>
      <c r="G88" s="87">
        <v>23184</v>
      </c>
      <c r="H88" s="87">
        <v>23247</v>
      </c>
      <c r="I88" s="87">
        <v>23346</v>
      </c>
      <c r="J88" s="87">
        <v>23373</v>
      </c>
      <c r="K88" s="87">
        <v>23427</v>
      </c>
      <c r="L88" s="87">
        <v>23499</v>
      </c>
      <c r="M88" s="88">
        <v>23580</v>
      </c>
      <c r="N88" s="89">
        <v>234090</v>
      </c>
      <c r="O88" s="85">
        <v>0.31141122804496962</v>
      </c>
    </row>
    <row r="89" spans="1:15">
      <c r="A89" s="11"/>
      <c r="B89" s="12" t="s">
        <v>151</v>
      </c>
      <c r="C89" s="59">
        <f>C86/C87</f>
        <v>0.79365079365079361</v>
      </c>
      <c r="D89" s="81">
        <v>81035.714285714275</v>
      </c>
      <c r="E89" s="82">
        <v>79600</v>
      </c>
      <c r="F89" s="82">
        <v>79178.57142857142</v>
      </c>
      <c r="G89" s="82">
        <v>78771.428571428565</v>
      </c>
      <c r="H89" s="82">
        <v>78350</v>
      </c>
      <c r="I89" s="82">
        <v>77957.142857142855</v>
      </c>
      <c r="J89" s="82">
        <v>77535.714285714275</v>
      </c>
      <c r="K89" s="82">
        <v>77085.714285714275</v>
      </c>
      <c r="L89" s="82">
        <v>76650</v>
      </c>
      <c r="M89" s="83">
        <v>76214.28571428571</v>
      </c>
      <c r="N89" s="84">
        <v>782378.57142857136</v>
      </c>
      <c r="O89" s="85">
        <v>1.040802561940452</v>
      </c>
    </row>
    <row r="90" spans="1:15">
      <c r="A90" s="11"/>
      <c r="B90" s="60" t="s">
        <v>152</v>
      </c>
      <c r="C90" s="61"/>
      <c r="D90" s="86">
        <v>3203.7142857142753</v>
      </c>
      <c r="E90" s="87">
        <v>2380</v>
      </c>
      <c r="F90" s="87">
        <v>2498.5714285714203</v>
      </c>
      <c r="G90" s="87">
        <v>2703.4285714285652</v>
      </c>
      <c r="H90" s="87">
        <v>2876</v>
      </c>
      <c r="I90" s="87">
        <v>3077.1428571428551</v>
      </c>
      <c r="J90" s="87">
        <v>3213.7142857142753</v>
      </c>
      <c r="K90" s="87">
        <v>3384.7142857142753</v>
      </c>
      <c r="L90" s="87">
        <v>3570</v>
      </c>
      <c r="M90" s="88">
        <v>3764.2857142857101</v>
      </c>
      <c r="N90" s="89">
        <v>30671.571428571377</v>
      </c>
      <c r="O90" s="85">
        <v>4.0802561940452037E-2</v>
      </c>
    </row>
    <row r="91" spans="1:15">
      <c r="A91" s="11"/>
      <c r="B91" s="60" t="s">
        <v>153</v>
      </c>
      <c r="C91" s="61">
        <f>(C87-C86)/C87</f>
        <v>0.20634920634920634</v>
      </c>
      <c r="D91" s="86">
        <v>21069.285714285714</v>
      </c>
      <c r="E91" s="87">
        <v>20696</v>
      </c>
      <c r="F91" s="87">
        <v>20586.428571428569</v>
      </c>
      <c r="G91" s="87">
        <v>20480.571428571428</v>
      </c>
      <c r="H91" s="87">
        <v>20371</v>
      </c>
      <c r="I91" s="87">
        <v>20268.857142857141</v>
      </c>
      <c r="J91" s="87">
        <v>20159.285714285714</v>
      </c>
      <c r="K91" s="87">
        <v>20042.285714285714</v>
      </c>
      <c r="L91" s="87">
        <v>19929</v>
      </c>
      <c r="M91" s="88">
        <v>19815.714285714286</v>
      </c>
      <c r="N91" s="89">
        <v>203418.42857142858</v>
      </c>
      <c r="O91" s="85">
        <v>0.27060866610451756</v>
      </c>
    </row>
    <row r="92" spans="1:15">
      <c r="A92" s="11"/>
      <c r="B92" s="12"/>
      <c r="C92" s="48"/>
      <c r="D92" s="81"/>
      <c r="E92" s="82"/>
      <c r="F92" s="82"/>
      <c r="G92" s="82"/>
      <c r="H92" s="82"/>
      <c r="I92" s="82"/>
      <c r="J92" s="82"/>
      <c r="K92" s="82"/>
      <c r="L92" s="82"/>
      <c r="M92" s="83"/>
      <c r="N92" s="84"/>
      <c r="O92" s="84"/>
    </row>
    <row r="93" spans="1:15">
      <c r="A93" s="11">
        <f>A86+1</f>
        <v>14</v>
      </c>
      <c r="B93" s="12" t="s">
        <v>62</v>
      </c>
      <c r="C93" s="48">
        <f t="shared" si="0"/>
        <v>72000</v>
      </c>
      <c r="D93" s="81">
        <v>77823</v>
      </c>
      <c r="E93" s="82">
        <v>77274</v>
      </c>
      <c r="F93" s="82">
        <v>76716</v>
      </c>
      <c r="G93" s="82">
        <v>76113</v>
      </c>
      <c r="H93" s="82">
        <v>75528</v>
      </c>
      <c r="I93" s="82">
        <v>74934</v>
      </c>
      <c r="J93" s="82">
        <v>74340</v>
      </c>
      <c r="K93" s="82">
        <v>73764</v>
      </c>
      <c r="L93" s="82">
        <v>73134</v>
      </c>
      <c r="M93" s="83">
        <v>72540</v>
      </c>
      <c r="N93" s="84">
        <v>752166</v>
      </c>
      <c r="O93" s="85">
        <v>1</v>
      </c>
    </row>
    <row r="94" spans="1:15">
      <c r="A94" s="11"/>
      <c r="B94" s="12" t="s">
        <v>155</v>
      </c>
      <c r="C94" s="48">
        <f>315*288</f>
        <v>90720</v>
      </c>
      <c r="D94" s="81">
        <v>101637</v>
      </c>
      <c r="E94" s="82">
        <v>99882</v>
      </c>
      <c r="F94" s="82">
        <v>99324</v>
      </c>
      <c r="G94" s="82">
        <v>98874</v>
      </c>
      <c r="H94" s="82">
        <v>98388</v>
      </c>
      <c r="I94" s="82">
        <v>97857</v>
      </c>
      <c r="J94" s="82">
        <v>97344</v>
      </c>
      <c r="K94" s="82">
        <v>96786</v>
      </c>
      <c r="L94" s="82">
        <v>96255</v>
      </c>
      <c r="M94" s="83">
        <v>95670</v>
      </c>
      <c r="N94" s="84">
        <v>982017</v>
      </c>
      <c r="O94" s="85">
        <v>1.3055854691650512</v>
      </c>
    </row>
    <row r="95" spans="1:15">
      <c r="A95" s="11"/>
      <c r="B95" s="53" t="s">
        <v>150</v>
      </c>
      <c r="C95" s="54"/>
      <c r="D95" s="86">
        <v>23814</v>
      </c>
      <c r="E95" s="87">
        <v>22608</v>
      </c>
      <c r="F95" s="87">
        <v>22608</v>
      </c>
      <c r="G95" s="87">
        <v>22761</v>
      </c>
      <c r="H95" s="87">
        <v>22860</v>
      </c>
      <c r="I95" s="87">
        <v>22923</v>
      </c>
      <c r="J95" s="87">
        <v>23004</v>
      </c>
      <c r="K95" s="87">
        <v>23022</v>
      </c>
      <c r="L95" s="87">
        <v>23121</v>
      </c>
      <c r="M95" s="88">
        <v>23130</v>
      </c>
      <c r="N95" s="89">
        <v>229851</v>
      </c>
      <c r="O95" s="85">
        <v>0.3055854691650513</v>
      </c>
    </row>
    <row r="96" spans="1:15">
      <c r="A96" s="11"/>
      <c r="B96" s="12" t="s">
        <v>151</v>
      </c>
      <c r="C96" s="59">
        <f>C93/C94</f>
        <v>0.79365079365079361</v>
      </c>
      <c r="D96" s="81">
        <v>80664.28571428571</v>
      </c>
      <c r="E96" s="82">
        <v>79271.428571428565</v>
      </c>
      <c r="F96" s="82">
        <v>78828.57142857142</v>
      </c>
      <c r="G96" s="82">
        <v>78471.428571428565</v>
      </c>
      <c r="H96" s="82">
        <v>78085.714285714275</v>
      </c>
      <c r="I96" s="82">
        <v>77664.28571428571</v>
      </c>
      <c r="J96" s="82">
        <v>77257.142857142855</v>
      </c>
      <c r="K96" s="82">
        <v>76814.28571428571</v>
      </c>
      <c r="L96" s="82">
        <v>76392.857142857145</v>
      </c>
      <c r="M96" s="83">
        <v>75928.57142857142</v>
      </c>
      <c r="N96" s="84">
        <v>779378.57142857136</v>
      </c>
      <c r="O96" s="85">
        <v>1.0361789437817868</v>
      </c>
    </row>
    <row r="97" spans="1:15">
      <c r="A97" s="11"/>
      <c r="B97" s="60" t="s">
        <v>152</v>
      </c>
      <c r="C97" s="61"/>
      <c r="D97" s="86">
        <v>2841.2857142857101</v>
      </c>
      <c r="E97" s="87">
        <v>1997.4285714285652</v>
      </c>
      <c r="F97" s="87">
        <v>2112.5714285714203</v>
      </c>
      <c r="G97" s="87">
        <v>2358.4285714285652</v>
      </c>
      <c r="H97" s="87">
        <v>2557.7142857142753</v>
      </c>
      <c r="I97" s="87">
        <v>2730.2857142857101</v>
      </c>
      <c r="J97" s="87">
        <v>2917.1428571428551</v>
      </c>
      <c r="K97" s="87">
        <v>3050.2857142857101</v>
      </c>
      <c r="L97" s="87">
        <v>3258.8571428571449</v>
      </c>
      <c r="M97" s="88">
        <v>3388.5714285714203</v>
      </c>
      <c r="N97" s="89">
        <v>27212.571428571377</v>
      </c>
      <c r="O97" s="85">
        <v>3.6178943781786703E-2</v>
      </c>
    </row>
    <row r="98" spans="1:15">
      <c r="A98" s="11"/>
      <c r="B98" s="60" t="s">
        <v>153</v>
      </c>
      <c r="C98" s="61">
        <f>(C94-C93)/C94</f>
        <v>0.20634920634920634</v>
      </c>
      <c r="D98" s="86">
        <v>20972.714285714286</v>
      </c>
      <c r="E98" s="87">
        <v>20610.571428571428</v>
      </c>
      <c r="F98" s="87">
        <v>20495.428571428569</v>
      </c>
      <c r="G98" s="87">
        <v>20402.571428571428</v>
      </c>
      <c r="H98" s="87">
        <v>20302.285714285714</v>
      </c>
      <c r="I98" s="87">
        <v>20192.714285714286</v>
      </c>
      <c r="J98" s="87">
        <v>20086.857142857141</v>
      </c>
      <c r="K98" s="87">
        <v>19971.714285714286</v>
      </c>
      <c r="L98" s="87">
        <v>19862.142857142855</v>
      </c>
      <c r="M98" s="88">
        <v>19741.428571428569</v>
      </c>
      <c r="N98" s="89">
        <v>202638.42857142858</v>
      </c>
      <c r="O98" s="85">
        <v>0.26940652538326459</v>
      </c>
    </row>
    <row r="99" spans="1:15">
      <c r="A99" s="11"/>
      <c r="B99" s="12"/>
      <c r="C99" s="48"/>
      <c r="D99" s="81"/>
      <c r="E99" s="82"/>
      <c r="F99" s="82"/>
      <c r="G99" s="82"/>
      <c r="H99" s="82"/>
      <c r="I99" s="82"/>
      <c r="J99" s="82"/>
      <c r="K99" s="82"/>
      <c r="L99" s="82"/>
      <c r="M99" s="83"/>
      <c r="N99" s="84"/>
      <c r="O99" s="84"/>
    </row>
    <row r="100" spans="1:15">
      <c r="A100" s="11">
        <f>A93+1</f>
        <v>15</v>
      </c>
      <c r="B100" s="12" t="s">
        <v>64</v>
      </c>
      <c r="C100" s="48">
        <f t="shared" si="0"/>
        <v>72000</v>
      </c>
      <c r="D100" s="81">
        <v>76887</v>
      </c>
      <c r="E100" s="82">
        <v>76329</v>
      </c>
      <c r="F100" s="82">
        <v>75726</v>
      </c>
      <c r="G100" s="82">
        <v>75195</v>
      </c>
      <c r="H100" s="82">
        <v>74583</v>
      </c>
      <c r="I100" s="82">
        <v>73962</v>
      </c>
      <c r="J100" s="82">
        <v>73368</v>
      </c>
      <c r="K100" s="82">
        <v>72774</v>
      </c>
      <c r="L100" s="82">
        <v>72198</v>
      </c>
      <c r="M100" s="83">
        <v>71613</v>
      </c>
      <c r="N100" s="84">
        <v>742635</v>
      </c>
      <c r="O100" s="85">
        <v>1</v>
      </c>
    </row>
    <row r="101" spans="1:15">
      <c r="A101" s="11"/>
      <c r="B101" s="12" t="s">
        <v>155</v>
      </c>
      <c r="C101" s="48">
        <f>315*288</f>
        <v>90720</v>
      </c>
      <c r="D101" s="81">
        <v>101520</v>
      </c>
      <c r="E101" s="82">
        <v>99693</v>
      </c>
      <c r="F101" s="82">
        <v>99162</v>
      </c>
      <c r="G101" s="82">
        <v>98622</v>
      </c>
      <c r="H101" s="82">
        <v>98100</v>
      </c>
      <c r="I101" s="82">
        <v>97551</v>
      </c>
      <c r="J101" s="82">
        <v>97011</v>
      </c>
      <c r="K101" s="82">
        <v>96453</v>
      </c>
      <c r="L101" s="82">
        <v>95922</v>
      </c>
      <c r="M101" s="83">
        <v>95355</v>
      </c>
      <c r="N101" s="84">
        <v>979389</v>
      </c>
      <c r="O101" s="85">
        <v>1.318802641943889</v>
      </c>
    </row>
    <row r="102" spans="1:15">
      <c r="A102" s="11"/>
      <c r="B102" s="53" t="s">
        <v>150</v>
      </c>
      <c r="C102" s="54"/>
      <c r="D102" s="86">
        <v>24633</v>
      </c>
      <c r="E102" s="87">
        <v>23364</v>
      </c>
      <c r="F102" s="87">
        <v>23436</v>
      </c>
      <c r="G102" s="87">
        <v>23427</v>
      </c>
      <c r="H102" s="87">
        <v>23517</v>
      </c>
      <c r="I102" s="87">
        <v>23589</v>
      </c>
      <c r="J102" s="87">
        <v>23643</v>
      </c>
      <c r="K102" s="87">
        <v>23679</v>
      </c>
      <c r="L102" s="87">
        <v>23724</v>
      </c>
      <c r="M102" s="88">
        <v>23742</v>
      </c>
      <c r="N102" s="89">
        <v>236754</v>
      </c>
      <c r="O102" s="85">
        <v>0.31880264194388896</v>
      </c>
    </row>
    <row r="103" spans="1:15">
      <c r="A103" s="11"/>
      <c r="B103" s="12" t="s">
        <v>151</v>
      </c>
      <c r="C103" s="59">
        <f>C100/C101</f>
        <v>0.79365079365079361</v>
      </c>
      <c r="D103" s="81">
        <v>80571.428571428565</v>
      </c>
      <c r="E103" s="82">
        <v>79121.428571428565</v>
      </c>
      <c r="F103" s="82">
        <v>78700</v>
      </c>
      <c r="G103" s="82">
        <v>78271.428571428565</v>
      </c>
      <c r="H103" s="82">
        <v>77857.142857142855</v>
      </c>
      <c r="I103" s="82">
        <v>77421.428571428565</v>
      </c>
      <c r="J103" s="82">
        <v>76992.857142857145</v>
      </c>
      <c r="K103" s="82">
        <v>76550</v>
      </c>
      <c r="L103" s="82">
        <v>76128.57142857142</v>
      </c>
      <c r="M103" s="83">
        <v>75678.57142857142</v>
      </c>
      <c r="N103" s="84">
        <v>777292.85714285704</v>
      </c>
      <c r="O103" s="85">
        <v>1.0466687634475309</v>
      </c>
    </row>
    <row r="104" spans="1:15">
      <c r="A104" s="11"/>
      <c r="B104" s="60" t="s">
        <v>152</v>
      </c>
      <c r="C104" s="61"/>
      <c r="D104" s="86">
        <v>3684.4285714285652</v>
      </c>
      <c r="E104" s="87">
        <v>2792.4285714285652</v>
      </c>
      <c r="F104" s="87">
        <v>2974</v>
      </c>
      <c r="G104" s="87">
        <v>3076.4285714285652</v>
      </c>
      <c r="H104" s="87">
        <v>3274.1428571428551</v>
      </c>
      <c r="I104" s="87">
        <v>3459.4285714285652</v>
      </c>
      <c r="J104" s="87">
        <v>3624.8571428571449</v>
      </c>
      <c r="K104" s="87">
        <v>3776</v>
      </c>
      <c r="L104" s="87">
        <v>3930.5714285714203</v>
      </c>
      <c r="M104" s="88">
        <v>4065.5714285714203</v>
      </c>
      <c r="N104" s="89">
        <v>34657.857142857101</v>
      </c>
      <c r="O104" s="85">
        <v>4.6668763447530889E-2</v>
      </c>
    </row>
    <row r="105" spans="1:15">
      <c r="A105" s="11"/>
      <c r="B105" s="60" t="s">
        <v>153</v>
      </c>
      <c r="C105" s="61">
        <f>(C101-C100)/C101</f>
        <v>0.20634920634920634</v>
      </c>
      <c r="D105" s="86">
        <v>20948.571428571428</v>
      </c>
      <c r="E105" s="87">
        <v>20571.571428571428</v>
      </c>
      <c r="F105" s="87">
        <v>20462</v>
      </c>
      <c r="G105" s="87">
        <v>20350.571428571428</v>
      </c>
      <c r="H105" s="87">
        <v>20242.857142857141</v>
      </c>
      <c r="I105" s="87">
        <v>20129.571428571428</v>
      </c>
      <c r="J105" s="87">
        <v>20018.142857142855</v>
      </c>
      <c r="K105" s="87">
        <v>19903</v>
      </c>
      <c r="L105" s="87">
        <v>19793.428571428569</v>
      </c>
      <c r="M105" s="88">
        <v>19676.428571428569</v>
      </c>
      <c r="N105" s="89">
        <v>202096.1428571429</v>
      </c>
      <c r="O105" s="85">
        <v>0.27213387849635812</v>
      </c>
    </row>
    <row r="106" spans="1:15">
      <c r="A106" s="11"/>
      <c r="B106" s="12"/>
      <c r="C106" s="48"/>
      <c r="D106" s="81"/>
      <c r="E106" s="82"/>
      <c r="F106" s="82"/>
      <c r="G106" s="82"/>
      <c r="H106" s="82"/>
      <c r="I106" s="82"/>
      <c r="J106" s="82"/>
      <c r="K106" s="82"/>
      <c r="L106" s="82"/>
      <c r="M106" s="83"/>
      <c r="N106" s="84"/>
      <c r="O106" s="84"/>
    </row>
    <row r="107" spans="1:15">
      <c r="A107" s="11">
        <f>A100+1</f>
        <v>16</v>
      </c>
      <c r="B107" s="12" t="s">
        <v>66</v>
      </c>
      <c r="C107" s="48">
        <f t="shared" si="0"/>
        <v>72000</v>
      </c>
      <c r="D107" s="81">
        <v>74295</v>
      </c>
      <c r="E107" s="82">
        <v>73746</v>
      </c>
      <c r="F107" s="82">
        <v>73188</v>
      </c>
      <c r="G107" s="82">
        <v>72648</v>
      </c>
      <c r="H107" s="82">
        <v>72135</v>
      </c>
      <c r="I107" s="82">
        <v>71550</v>
      </c>
      <c r="J107" s="82">
        <v>70983</v>
      </c>
      <c r="K107" s="82">
        <v>70434</v>
      </c>
      <c r="L107" s="82">
        <v>69840</v>
      </c>
      <c r="M107" s="83">
        <v>69327</v>
      </c>
      <c r="N107" s="84">
        <v>718146</v>
      </c>
      <c r="O107" s="85">
        <v>1</v>
      </c>
    </row>
    <row r="108" spans="1:15">
      <c r="A108" s="11"/>
      <c r="B108" s="12" t="s">
        <v>155</v>
      </c>
      <c r="C108" s="48">
        <f>315*288</f>
        <v>90720</v>
      </c>
      <c r="D108" s="81">
        <v>97920</v>
      </c>
      <c r="E108" s="82">
        <v>96165</v>
      </c>
      <c r="F108" s="82">
        <v>95670</v>
      </c>
      <c r="G108" s="82">
        <v>95166</v>
      </c>
      <c r="H108" s="82">
        <v>94635</v>
      </c>
      <c r="I108" s="82">
        <v>94113</v>
      </c>
      <c r="J108" s="82">
        <v>93573</v>
      </c>
      <c r="K108" s="82">
        <v>93006</v>
      </c>
      <c r="L108" s="82">
        <v>92475</v>
      </c>
      <c r="M108" s="83">
        <v>91908</v>
      </c>
      <c r="N108" s="84">
        <v>944631</v>
      </c>
      <c r="O108" s="85">
        <v>1.3153745895681379</v>
      </c>
    </row>
    <row r="109" spans="1:15">
      <c r="A109" s="11"/>
      <c r="B109" s="53" t="s">
        <v>150</v>
      </c>
      <c r="C109" s="54"/>
      <c r="D109" s="86">
        <v>23625</v>
      </c>
      <c r="E109" s="87">
        <v>22419</v>
      </c>
      <c r="F109" s="87">
        <v>22482</v>
      </c>
      <c r="G109" s="87">
        <v>22518</v>
      </c>
      <c r="H109" s="87">
        <v>22500</v>
      </c>
      <c r="I109" s="87">
        <v>22563</v>
      </c>
      <c r="J109" s="87">
        <v>22590</v>
      </c>
      <c r="K109" s="87">
        <v>22572</v>
      </c>
      <c r="L109" s="87">
        <v>22635</v>
      </c>
      <c r="M109" s="88">
        <v>22581</v>
      </c>
      <c r="N109" s="89">
        <v>226485</v>
      </c>
      <c r="O109" s="85">
        <v>0.31537458956813796</v>
      </c>
    </row>
    <row r="110" spans="1:15">
      <c r="A110" s="11"/>
      <c r="B110" s="12" t="s">
        <v>151</v>
      </c>
      <c r="C110" s="59">
        <f>C107/C108</f>
        <v>0.79365079365079361</v>
      </c>
      <c r="D110" s="81">
        <v>77714.28571428571</v>
      </c>
      <c r="E110" s="82">
        <v>76321.428571428565</v>
      </c>
      <c r="F110" s="82">
        <v>75928.57142857142</v>
      </c>
      <c r="G110" s="82">
        <v>75528.57142857142</v>
      </c>
      <c r="H110" s="82">
        <v>75107.142857142855</v>
      </c>
      <c r="I110" s="82">
        <v>74692.857142857145</v>
      </c>
      <c r="J110" s="82">
        <v>74264.28571428571</v>
      </c>
      <c r="K110" s="82">
        <v>73814.28571428571</v>
      </c>
      <c r="L110" s="82">
        <v>73392.857142857145</v>
      </c>
      <c r="M110" s="83">
        <v>72942.857142857145</v>
      </c>
      <c r="N110" s="84">
        <v>749707.14285714284</v>
      </c>
      <c r="O110" s="85">
        <v>1.0439480869588396</v>
      </c>
    </row>
    <row r="111" spans="1:15">
      <c r="A111" s="11"/>
      <c r="B111" s="60" t="s">
        <v>152</v>
      </c>
      <c r="C111" s="61"/>
      <c r="D111" s="86">
        <v>3419.2857142857101</v>
      </c>
      <c r="E111" s="87">
        <v>2575.4285714285652</v>
      </c>
      <c r="F111" s="87">
        <v>2740.5714285714203</v>
      </c>
      <c r="G111" s="87">
        <v>2880.5714285714203</v>
      </c>
      <c r="H111" s="87">
        <v>2972.1428571428551</v>
      </c>
      <c r="I111" s="87">
        <v>3142.8571428571449</v>
      </c>
      <c r="J111" s="87">
        <v>3281.2857142857101</v>
      </c>
      <c r="K111" s="87">
        <v>3380.2857142857101</v>
      </c>
      <c r="L111" s="87">
        <v>3552.8571428571449</v>
      </c>
      <c r="M111" s="88">
        <v>3615.8571428571449</v>
      </c>
      <c r="N111" s="89">
        <v>31561.142857142826</v>
      </c>
      <c r="O111" s="85">
        <v>4.3948086958839602E-2</v>
      </c>
    </row>
    <row r="112" spans="1:15">
      <c r="A112" s="11"/>
      <c r="B112" s="60" t="s">
        <v>153</v>
      </c>
      <c r="C112" s="61">
        <f>(C108-C107)/C108</f>
        <v>0.20634920634920634</v>
      </c>
      <c r="D112" s="86">
        <v>20205.714285714286</v>
      </c>
      <c r="E112" s="87">
        <v>19843.571428571428</v>
      </c>
      <c r="F112" s="87">
        <v>19741.428571428569</v>
      </c>
      <c r="G112" s="87">
        <v>19637.428571428569</v>
      </c>
      <c r="H112" s="87">
        <v>19527.857142857141</v>
      </c>
      <c r="I112" s="87">
        <v>19420.142857142855</v>
      </c>
      <c r="J112" s="87">
        <v>19308.714285714286</v>
      </c>
      <c r="K112" s="87">
        <v>19191.714285714286</v>
      </c>
      <c r="L112" s="87">
        <v>19082.142857142855</v>
      </c>
      <c r="M112" s="88">
        <v>18965.142857142855</v>
      </c>
      <c r="N112" s="89">
        <v>194923.8571428571</v>
      </c>
      <c r="O112" s="85">
        <v>0.27142650260929824</v>
      </c>
    </row>
    <row r="113" spans="1:15">
      <c r="A113" s="11"/>
      <c r="B113" s="12"/>
      <c r="C113" s="48"/>
      <c r="D113" s="81"/>
      <c r="E113" s="82"/>
      <c r="F113" s="82"/>
      <c r="G113" s="82"/>
      <c r="H113" s="82"/>
      <c r="I113" s="82"/>
      <c r="J113" s="82"/>
      <c r="K113" s="82"/>
      <c r="L113" s="82"/>
      <c r="M113" s="83"/>
      <c r="N113" s="84"/>
      <c r="O113" s="84"/>
    </row>
    <row r="114" spans="1:15">
      <c r="A114" s="11">
        <f>A107+1</f>
        <v>17</v>
      </c>
      <c r="B114" s="12" t="s">
        <v>68</v>
      </c>
      <c r="C114" s="48">
        <f t="shared" si="0"/>
        <v>72000</v>
      </c>
      <c r="D114" s="81">
        <v>78201</v>
      </c>
      <c r="E114" s="82">
        <v>77589</v>
      </c>
      <c r="F114" s="82">
        <v>76950</v>
      </c>
      <c r="G114" s="82">
        <v>76401</v>
      </c>
      <c r="H114" s="82">
        <v>75807</v>
      </c>
      <c r="I114" s="82">
        <v>75168</v>
      </c>
      <c r="J114" s="82">
        <v>74556</v>
      </c>
      <c r="K114" s="82">
        <v>73962</v>
      </c>
      <c r="L114" s="82">
        <v>73359</v>
      </c>
      <c r="M114" s="83">
        <v>72783</v>
      </c>
      <c r="N114" s="84">
        <v>754776</v>
      </c>
      <c r="O114" s="85">
        <v>1</v>
      </c>
    </row>
    <row r="115" spans="1:15">
      <c r="A115" s="11"/>
      <c r="B115" s="12" t="s">
        <v>155</v>
      </c>
      <c r="C115" s="48">
        <f>315*288</f>
        <v>90720</v>
      </c>
      <c r="D115" s="81">
        <v>102492</v>
      </c>
      <c r="E115" s="82">
        <v>100719</v>
      </c>
      <c r="F115" s="82">
        <v>100233</v>
      </c>
      <c r="G115" s="82">
        <v>99720</v>
      </c>
      <c r="H115" s="82">
        <v>99198</v>
      </c>
      <c r="I115" s="82">
        <v>98685</v>
      </c>
      <c r="J115" s="82">
        <v>98172</v>
      </c>
      <c r="K115" s="82">
        <v>97668</v>
      </c>
      <c r="L115" s="82">
        <v>97083</v>
      </c>
      <c r="M115" s="83">
        <v>96516</v>
      </c>
      <c r="N115" s="84">
        <v>990486</v>
      </c>
      <c r="O115" s="85">
        <v>1.3122913288180864</v>
      </c>
    </row>
    <row r="116" spans="1:15">
      <c r="A116" s="11"/>
      <c r="B116" s="53" t="s">
        <v>150</v>
      </c>
      <c r="C116" s="54"/>
      <c r="D116" s="86">
        <v>24291</v>
      </c>
      <c r="E116" s="87">
        <v>23130</v>
      </c>
      <c r="F116" s="87">
        <v>23283</v>
      </c>
      <c r="G116" s="87">
        <v>23319</v>
      </c>
      <c r="H116" s="87">
        <v>23391</v>
      </c>
      <c r="I116" s="87">
        <v>23517</v>
      </c>
      <c r="J116" s="87">
        <v>23616</v>
      </c>
      <c r="K116" s="87">
        <v>23706</v>
      </c>
      <c r="L116" s="87">
        <v>23724</v>
      </c>
      <c r="M116" s="88">
        <v>23733</v>
      </c>
      <c r="N116" s="89">
        <v>235710</v>
      </c>
      <c r="O116" s="85">
        <v>0.31229132881808641</v>
      </c>
    </row>
    <row r="117" spans="1:15">
      <c r="A117" s="11"/>
      <c r="B117" s="12" t="s">
        <v>151</v>
      </c>
      <c r="C117" s="59">
        <f>C114/C115</f>
        <v>0.79365079365079361</v>
      </c>
      <c r="D117" s="81">
        <v>81342.857142857145</v>
      </c>
      <c r="E117" s="82">
        <v>79935.714285714275</v>
      </c>
      <c r="F117" s="82">
        <v>79550</v>
      </c>
      <c r="G117" s="82">
        <v>79142.857142857145</v>
      </c>
      <c r="H117" s="82">
        <v>78728.57142857142</v>
      </c>
      <c r="I117" s="82">
        <v>78321.428571428565</v>
      </c>
      <c r="J117" s="82">
        <v>77914.28571428571</v>
      </c>
      <c r="K117" s="82">
        <v>77514.28571428571</v>
      </c>
      <c r="L117" s="82">
        <v>77050</v>
      </c>
      <c r="M117" s="83">
        <v>76600</v>
      </c>
      <c r="N117" s="84">
        <v>786100</v>
      </c>
      <c r="O117" s="85">
        <v>1.041501054617529</v>
      </c>
    </row>
    <row r="118" spans="1:15">
      <c r="A118" s="11"/>
      <c r="B118" s="60" t="s">
        <v>152</v>
      </c>
      <c r="C118" s="61"/>
      <c r="D118" s="86">
        <v>3141.8571428571449</v>
      </c>
      <c r="E118" s="87">
        <v>2346.7142857142753</v>
      </c>
      <c r="F118" s="87">
        <v>2600</v>
      </c>
      <c r="G118" s="87">
        <v>2741.8571428571449</v>
      </c>
      <c r="H118" s="87">
        <v>2921.5714285714203</v>
      </c>
      <c r="I118" s="87">
        <v>3153.4285714285652</v>
      </c>
      <c r="J118" s="87">
        <v>3358.2857142857101</v>
      </c>
      <c r="K118" s="87">
        <v>3552.2857142857101</v>
      </c>
      <c r="L118" s="87">
        <v>3691</v>
      </c>
      <c r="M118" s="88">
        <v>3817</v>
      </c>
      <c r="N118" s="89">
        <v>31323.999999999971</v>
      </c>
      <c r="O118" s="85">
        <v>4.1501054617528871E-2</v>
      </c>
    </row>
    <row r="119" spans="1:15">
      <c r="A119" s="11"/>
      <c r="B119" s="60" t="s">
        <v>153</v>
      </c>
      <c r="C119" s="61">
        <f>(C115-C114)/C115</f>
        <v>0.20634920634920634</v>
      </c>
      <c r="D119" s="86">
        <v>21149.142857142855</v>
      </c>
      <c r="E119" s="87">
        <v>20783.285714285714</v>
      </c>
      <c r="F119" s="87">
        <v>20683</v>
      </c>
      <c r="G119" s="87">
        <v>20577.142857142855</v>
      </c>
      <c r="H119" s="87">
        <v>20469.428571428569</v>
      </c>
      <c r="I119" s="87">
        <v>20363.571428571428</v>
      </c>
      <c r="J119" s="87">
        <v>20257.714285714286</v>
      </c>
      <c r="K119" s="87">
        <v>20153.714285714286</v>
      </c>
      <c r="L119" s="87">
        <v>20033</v>
      </c>
      <c r="M119" s="88">
        <v>19916</v>
      </c>
      <c r="N119" s="89">
        <v>204386</v>
      </c>
      <c r="O119" s="85">
        <v>0.27079027420055751</v>
      </c>
    </row>
    <row r="120" spans="1:15">
      <c r="A120" s="11"/>
      <c r="B120" s="12"/>
      <c r="C120" s="48"/>
      <c r="D120" s="81"/>
      <c r="E120" s="82"/>
      <c r="F120" s="82"/>
      <c r="G120" s="82"/>
      <c r="H120" s="82"/>
      <c r="I120" s="82"/>
      <c r="J120" s="82"/>
      <c r="K120" s="82"/>
      <c r="L120" s="82"/>
      <c r="M120" s="83"/>
      <c r="N120" s="84"/>
      <c r="O120" s="84"/>
    </row>
    <row r="121" spans="1:15">
      <c r="A121" s="11">
        <f>A114+1</f>
        <v>18</v>
      </c>
      <c r="B121" s="12" t="s">
        <v>70</v>
      </c>
      <c r="C121" s="48">
        <f t="shared" si="0"/>
        <v>72000</v>
      </c>
      <c r="D121" s="81">
        <v>83709</v>
      </c>
      <c r="E121" s="82">
        <v>83088</v>
      </c>
      <c r="F121" s="82">
        <v>82458</v>
      </c>
      <c r="G121" s="82">
        <v>81837</v>
      </c>
      <c r="H121" s="82">
        <v>81198</v>
      </c>
      <c r="I121" s="82">
        <v>80559</v>
      </c>
      <c r="J121" s="82">
        <v>79938</v>
      </c>
      <c r="K121" s="82">
        <v>79308</v>
      </c>
      <c r="L121" s="82">
        <v>78678</v>
      </c>
      <c r="M121" s="83">
        <v>78093</v>
      </c>
      <c r="N121" s="84">
        <v>808866</v>
      </c>
      <c r="O121" s="85">
        <v>1</v>
      </c>
    </row>
    <row r="122" spans="1:15">
      <c r="A122" s="11"/>
      <c r="B122" s="12" t="s">
        <v>155</v>
      </c>
      <c r="C122" s="48">
        <f>315*288</f>
        <v>90720</v>
      </c>
      <c r="D122" s="81">
        <v>107685</v>
      </c>
      <c r="E122" s="82">
        <v>106047</v>
      </c>
      <c r="F122" s="82">
        <v>105552</v>
      </c>
      <c r="G122" s="82">
        <v>105075</v>
      </c>
      <c r="H122" s="82">
        <v>104571</v>
      </c>
      <c r="I122" s="82">
        <v>104067</v>
      </c>
      <c r="J122" s="82">
        <v>103518</v>
      </c>
      <c r="K122" s="82">
        <v>103005</v>
      </c>
      <c r="L122" s="82">
        <v>102474</v>
      </c>
      <c r="M122" s="83">
        <v>101907</v>
      </c>
      <c r="N122" s="84">
        <v>1043901</v>
      </c>
      <c r="O122" s="85">
        <v>1.2905734695240003</v>
      </c>
    </row>
    <row r="123" spans="1:15">
      <c r="A123" s="11"/>
      <c r="B123" s="53" t="s">
        <v>150</v>
      </c>
      <c r="C123" s="54"/>
      <c r="D123" s="86">
        <v>23976</v>
      </c>
      <c r="E123" s="87">
        <v>22959</v>
      </c>
      <c r="F123" s="87">
        <v>23094</v>
      </c>
      <c r="G123" s="87">
        <v>23238</v>
      </c>
      <c r="H123" s="87">
        <v>23373</v>
      </c>
      <c r="I123" s="87">
        <v>23508</v>
      </c>
      <c r="J123" s="87">
        <v>23580</v>
      </c>
      <c r="K123" s="87">
        <v>23697</v>
      </c>
      <c r="L123" s="87">
        <v>23796</v>
      </c>
      <c r="M123" s="88">
        <v>23814</v>
      </c>
      <c r="N123" s="89">
        <v>235035</v>
      </c>
      <c r="O123" s="85">
        <v>0.29057346952400026</v>
      </c>
    </row>
    <row r="124" spans="1:15">
      <c r="A124" s="11"/>
      <c r="B124" s="12" t="s">
        <v>151</v>
      </c>
      <c r="C124" s="59">
        <f>C121/C122</f>
        <v>0.79365079365079361</v>
      </c>
      <c r="D124" s="81">
        <v>85464.28571428571</v>
      </c>
      <c r="E124" s="82">
        <v>84164.28571428571</v>
      </c>
      <c r="F124" s="82">
        <v>83771.428571428565</v>
      </c>
      <c r="G124" s="82">
        <v>83392.857142857145</v>
      </c>
      <c r="H124" s="82">
        <v>82992.857142857145</v>
      </c>
      <c r="I124" s="82">
        <v>82592.857142857145</v>
      </c>
      <c r="J124" s="82">
        <v>82157.142857142855</v>
      </c>
      <c r="K124" s="82">
        <v>81750</v>
      </c>
      <c r="L124" s="82">
        <v>81328.57142857142</v>
      </c>
      <c r="M124" s="83">
        <v>80878.57142857142</v>
      </c>
      <c r="N124" s="84">
        <v>828492.85714285704</v>
      </c>
      <c r="O124" s="85">
        <v>1.0242646583523811</v>
      </c>
    </row>
    <row r="125" spans="1:15">
      <c r="A125" s="11"/>
      <c r="B125" s="60" t="s">
        <v>152</v>
      </c>
      <c r="C125" s="61"/>
      <c r="D125" s="86">
        <v>1755.2857142857101</v>
      </c>
      <c r="E125" s="87">
        <v>1076.2857142857101</v>
      </c>
      <c r="F125" s="87">
        <v>1313.4285714285652</v>
      </c>
      <c r="G125" s="87">
        <v>1555.8571428571449</v>
      </c>
      <c r="H125" s="87">
        <v>1794.8571428571449</v>
      </c>
      <c r="I125" s="87">
        <v>2033.8571428571449</v>
      </c>
      <c r="J125" s="87">
        <v>2219.1428571428551</v>
      </c>
      <c r="K125" s="87">
        <v>2442</v>
      </c>
      <c r="L125" s="87">
        <v>2650.5714285714203</v>
      </c>
      <c r="M125" s="88">
        <v>2785.5714285714203</v>
      </c>
      <c r="N125" s="89">
        <v>19626.857142857116</v>
      </c>
      <c r="O125" s="85">
        <v>2.4264658352381129E-2</v>
      </c>
    </row>
    <row r="126" spans="1:15">
      <c r="A126" s="11"/>
      <c r="B126" s="60" t="s">
        <v>153</v>
      </c>
      <c r="C126" s="61">
        <f>(C122-C121)/C122</f>
        <v>0.20634920634920634</v>
      </c>
      <c r="D126" s="86">
        <v>22220.714285714286</v>
      </c>
      <c r="E126" s="87">
        <v>21882.714285714286</v>
      </c>
      <c r="F126" s="87">
        <v>21780.571428571428</v>
      </c>
      <c r="G126" s="87">
        <v>21682.142857142855</v>
      </c>
      <c r="H126" s="87">
        <v>21578.142857142855</v>
      </c>
      <c r="I126" s="87">
        <v>21474.142857142855</v>
      </c>
      <c r="J126" s="87">
        <v>21360.857142857141</v>
      </c>
      <c r="K126" s="87">
        <v>21255</v>
      </c>
      <c r="L126" s="87">
        <v>21145.428571428569</v>
      </c>
      <c r="M126" s="88">
        <v>21028.428571428569</v>
      </c>
      <c r="N126" s="89">
        <v>215408.14285714287</v>
      </c>
      <c r="O126" s="85">
        <v>0.26630881117161914</v>
      </c>
    </row>
    <row r="127" spans="1:15">
      <c r="A127" s="11"/>
      <c r="B127" s="12"/>
      <c r="C127" s="48"/>
      <c r="D127" s="81"/>
      <c r="E127" s="82"/>
      <c r="F127" s="82"/>
      <c r="G127" s="82"/>
      <c r="H127" s="82"/>
      <c r="I127" s="82"/>
      <c r="J127" s="82"/>
      <c r="K127" s="82"/>
      <c r="L127" s="82"/>
      <c r="M127" s="83"/>
      <c r="N127" s="84"/>
      <c r="O127" s="84"/>
    </row>
    <row r="128" spans="1:15">
      <c r="A128" s="11">
        <f>A121+1</f>
        <v>19</v>
      </c>
      <c r="B128" s="12" t="s">
        <v>72</v>
      </c>
      <c r="C128" s="48">
        <f t="shared" si="0"/>
        <v>72000</v>
      </c>
      <c r="D128" s="81">
        <v>86598</v>
      </c>
      <c r="E128" s="82">
        <v>86004</v>
      </c>
      <c r="F128" s="82">
        <v>85374</v>
      </c>
      <c r="G128" s="82">
        <v>84753</v>
      </c>
      <c r="H128" s="82">
        <v>84105</v>
      </c>
      <c r="I128" s="82">
        <v>83475</v>
      </c>
      <c r="J128" s="82">
        <v>82818</v>
      </c>
      <c r="K128" s="82">
        <v>82152</v>
      </c>
      <c r="L128" s="82">
        <v>81504</v>
      </c>
      <c r="M128" s="83">
        <v>80847</v>
      </c>
      <c r="N128" s="84">
        <v>837630</v>
      </c>
      <c r="O128" s="85">
        <v>1</v>
      </c>
    </row>
    <row r="129" spans="1:15">
      <c r="A129" s="11"/>
      <c r="B129" s="12" t="s">
        <v>155</v>
      </c>
      <c r="C129" s="48">
        <f>315*288</f>
        <v>90720</v>
      </c>
      <c r="D129" s="81">
        <v>110979</v>
      </c>
      <c r="E129" s="82">
        <v>109224</v>
      </c>
      <c r="F129" s="82">
        <v>108693</v>
      </c>
      <c r="G129" s="82">
        <v>108189</v>
      </c>
      <c r="H129" s="82">
        <v>107685</v>
      </c>
      <c r="I129" s="82">
        <v>107181</v>
      </c>
      <c r="J129" s="82">
        <v>106632</v>
      </c>
      <c r="K129" s="82">
        <v>106092</v>
      </c>
      <c r="L129" s="82">
        <v>105570</v>
      </c>
      <c r="M129" s="83">
        <v>105039</v>
      </c>
      <c r="N129" s="84">
        <v>1075284</v>
      </c>
      <c r="O129" s="85">
        <v>1.2837219297303106</v>
      </c>
    </row>
    <row r="130" spans="1:15">
      <c r="A130" s="11"/>
      <c r="B130" s="53" t="s">
        <v>150</v>
      </c>
      <c r="C130" s="54"/>
      <c r="D130" s="86">
        <v>24381</v>
      </c>
      <c r="E130" s="87">
        <v>23220</v>
      </c>
      <c r="F130" s="87">
        <v>23319</v>
      </c>
      <c r="G130" s="87">
        <v>23436</v>
      </c>
      <c r="H130" s="87">
        <v>23580</v>
      </c>
      <c r="I130" s="87">
        <v>23706</v>
      </c>
      <c r="J130" s="87">
        <v>23814</v>
      </c>
      <c r="K130" s="87">
        <v>23940</v>
      </c>
      <c r="L130" s="87">
        <v>24066</v>
      </c>
      <c r="M130" s="88">
        <v>24192</v>
      </c>
      <c r="N130" s="89">
        <v>237654</v>
      </c>
      <c r="O130" s="85">
        <v>0.28372192973031052</v>
      </c>
    </row>
    <row r="131" spans="1:15">
      <c r="A131" s="11"/>
      <c r="B131" s="12" t="s">
        <v>151</v>
      </c>
      <c r="C131" s="59">
        <f>C128/C129</f>
        <v>0.79365079365079361</v>
      </c>
      <c r="D131" s="81">
        <v>88078.57142857142</v>
      </c>
      <c r="E131" s="82">
        <v>86685.714285714275</v>
      </c>
      <c r="F131" s="82">
        <v>86264.28571428571</v>
      </c>
      <c r="G131" s="82">
        <v>85864.28571428571</v>
      </c>
      <c r="H131" s="82">
        <v>85464.28571428571</v>
      </c>
      <c r="I131" s="82">
        <v>85064.28571428571</v>
      </c>
      <c r="J131" s="82">
        <v>84628.57142857142</v>
      </c>
      <c r="K131" s="82">
        <v>84200</v>
      </c>
      <c r="L131" s="82">
        <v>83785.714285714275</v>
      </c>
      <c r="M131" s="83">
        <v>83364.28571428571</v>
      </c>
      <c r="N131" s="84">
        <v>853400</v>
      </c>
      <c r="O131" s="85">
        <v>1.0188269283573892</v>
      </c>
    </row>
    <row r="132" spans="1:15">
      <c r="A132" s="11"/>
      <c r="B132" s="60" t="s">
        <v>152</v>
      </c>
      <c r="C132" s="61"/>
      <c r="D132" s="86">
        <v>1480.5714285714203</v>
      </c>
      <c r="E132" s="87">
        <v>681.71428571427532</v>
      </c>
      <c r="F132" s="87">
        <v>890.28571428571013</v>
      </c>
      <c r="G132" s="87">
        <v>1111.2857142857101</v>
      </c>
      <c r="H132" s="87">
        <v>1359.2857142857101</v>
      </c>
      <c r="I132" s="87">
        <v>1589.2857142857101</v>
      </c>
      <c r="J132" s="87">
        <v>1810.5714285714203</v>
      </c>
      <c r="K132" s="87">
        <v>2048</v>
      </c>
      <c r="L132" s="87">
        <v>2281.7142857142753</v>
      </c>
      <c r="M132" s="88">
        <v>2517.2857142857101</v>
      </c>
      <c r="N132" s="89">
        <v>15769.999999999942</v>
      </c>
      <c r="O132" s="85">
        <v>1.8826928357389233E-2</v>
      </c>
    </row>
    <row r="133" spans="1:15">
      <c r="A133" s="11"/>
      <c r="B133" s="60" t="s">
        <v>153</v>
      </c>
      <c r="C133" s="61">
        <f>(C129-C128)/C129</f>
        <v>0.20634920634920634</v>
      </c>
      <c r="D133" s="86">
        <v>22900.428571428569</v>
      </c>
      <c r="E133" s="87">
        <v>22538.285714285714</v>
      </c>
      <c r="F133" s="87">
        <v>22428.714285714286</v>
      </c>
      <c r="G133" s="87">
        <v>22324.714285714286</v>
      </c>
      <c r="H133" s="87">
        <v>22220.714285714286</v>
      </c>
      <c r="I133" s="87">
        <v>22116.714285714286</v>
      </c>
      <c r="J133" s="87">
        <v>22003.428571428569</v>
      </c>
      <c r="K133" s="87">
        <v>21892</v>
      </c>
      <c r="L133" s="87">
        <v>21784.285714285714</v>
      </c>
      <c r="M133" s="88">
        <v>21674.714285714286</v>
      </c>
      <c r="N133" s="89">
        <v>221884</v>
      </c>
      <c r="O133" s="85">
        <v>0.26489500137292121</v>
      </c>
    </row>
    <row r="134" spans="1:15">
      <c r="A134" s="11"/>
      <c r="B134" s="12"/>
      <c r="C134" s="48"/>
      <c r="D134" s="81"/>
      <c r="E134" s="82"/>
      <c r="F134" s="82"/>
      <c r="G134" s="82"/>
      <c r="H134" s="82"/>
      <c r="I134" s="82"/>
      <c r="J134" s="82"/>
      <c r="K134" s="82"/>
      <c r="L134" s="82"/>
      <c r="M134" s="83"/>
      <c r="N134" s="84"/>
      <c r="O134" s="84"/>
    </row>
    <row r="135" spans="1:15">
      <c r="A135" s="11">
        <f>A128+1</f>
        <v>20</v>
      </c>
      <c r="B135" s="12" t="s">
        <v>74</v>
      </c>
      <c r="C135" s="48">
        <f t="shared" si="0"/>
        <v>72000</v>
      </c>
      <c r="D135" s="81">
        <v>79956</v>
      </c>
      <c r="E135" s="82">
        <v>79353</v>
      </c>
      <c r="F135" s="82">
        <v>78732</v>
      </c>
      <c r="G135" s="82">
        <v>78111</v>
      </c>
      <c r="H135" s="82">
        <v>77499</v>
      </c>
      <c r="I135" s="82">
        <v>76851</v>
      </c>
      <c r="J135" s="82">
        <v>76248</v>
      </c>
      <c r="K135" s="82">
        <v>75672</v>
      </c>
      <c r="L135" s="82">
        <v>75069</v>
      </c>
      <c r="M135" s="83">
        <v>74421</v>
      </c>
      <c r="N135" s="84">
        <v>771912</v>
      </c>
      <c r="O135" s="85">
        <v>1</v>
      </c>
    </row>
    <row r="136" spans="1:15">
      <c r="A136" s="11"/>
      <c r="B136" s="12" t="s">
        <v>155</v>
      </c>
      <c r="C136" s="48">
        <f>315*288</f>
        <v>90720</v>
      </c>
      <c r="D136" s="81">
        <v>104580</v>
      </c>
      <c r="E136" s="82">
        <v>102807</v>
      </c>
      <c r="F136" s="82">
        <v>102312</v>
      </c>
      <c r="G136" s="82">
        <v>101781</v>
      </c>
      <c r="H136" s="82">
        <v>101268</v>
      </c>
      <c r="I136" s="82">
        <v>100719</v>
      </c>
      <c r="J136" s="82">
        <v>100170</v>
      </c>
      <c r="K136" s="82">
        <v>99657</v>
      </c>
      <c r="L136" s="82">
        <v>99099</v>
      </c>
      <c r="M136" s="83">
        <v>98550</v>
      </c>
      <c r="N136" s="84">
        <v>1010943</v>
      </c>
      <c r="O136" s="85">
        <v>1.3096609458072941</v>
      </c>
    </row>
    <row r="137" spans="1:15">
      <c r="A137" s="11"/>
      <c r="B137" s="53" t="s">
        <v>150</v>
      </c>
      <c r="C137" s="54"/>
      <c r="D137" s="86">
        <v>24624</v>
      </c>
      <c r="E137" s="87">
        <v>23454</v>
      </c>
      <c r="F137" s="87">
        <v>23580</v>
      </c>
      <c r="G137" s="87">
        <v>23670</v>
      </c>
      <c r="H137" s="87">
        <v>23769</v>
      </c>
      <c r="I137" s="87">
        <v>23868</v>
      </c>
      <c r="J137" s="87">
        <v>23922</v>
      </c>
      <c r="K137" s="87">
        <v>23985</v>
      </c>
      <c r="L137" s="87">
        <v>24030</v>
      </c>
      <c r="M137" s="88">
        <v>24129</v>
      </c>
      <c r="N137" s="89">
        <v>239031</v>
      </c>
      <c r="O137" s="85">
        <v>0.30966094580729409</v>
      </c>
    </row>
    <row r="138" spans="1:15">
      <c r="A138" s="11"/>
      <c r="B138" s="12" t="s">
        <v>151</v>
      </c>
      <c r="C138" s="59">
        <f>C135/C136</f>
        <v>0.79365079365079361</v>
      </c>
      <c r="D138" s="81">
        <v>83000</v>
      </c>
      <c r="E138" s="82">
        <v>81592.857142857145</v>
      </c>
      <c r="F138" s="82">
        <v>81200</v>
      </c>
      <c r="G138" s="82">
        <v>80778.57142857142</v>
      </c>
      <c r="H138" s="82">
        <v>80371.428571428565</v>
      </c>
      <c r="I138" s="82">
        <v>79935.714285714275</v>
      </c>
      <c r="J138" s="82">
        <v>79500</v>
      </c>
      <c r="K138" s="82">
        <v>79092.857142857145</v>
      </c>
      <c r="L138" s="82">
        <v>78650</v>
      </c>
      <c r="M138" s="83">
        <v>78214.28571428571</v>
      </c>
      <c r="N138" s="84">
        <v>802335.7142857142</v>
      </c>
      <c r="O138" s="85">
        <v>1.0394134490534079</v>
      </c>
    </row>
    <row r="139" spans="1:15">
      <c r="A139" s="11"/>
      <c r="B139" s="60" t="s">
        <v>152</v>
      </c>
      <c r="C139" s="61"/>
      <c r="D139" s="86">
        <v>3044</v>
      </c>
      <c r="E139" s="87">
        <v>2239.8571428571449</v>
      </c>
      <c r="F139" s="87">
        <v>2468</v>
      </c>
      <c r="G139" s="87">
        <v>2667.5714285714203</v>
      </c>
      <c r="H139" s="87">
        <v>2872.4285714285652</v>
      </c>
      <c r="I139" s="87">
        <v>3084.7142857142753</v>
      </c>
      <c r="J139" s="87">
        <v>3252</v>
      </c>
      <c r="K139" s="87">
        <v>3420.8571428571449</v>
      </c>
      <c r="L139" s="87">
        <v>3581</v>
      </c>
      <c r="M139" s="88">
        <v>3793.2857142857101</v>
      </c>
      <c r="N139" s="89">
        <v>30423.714285714261</v>
      </c>
      <c r="O139" s="85">
        <v>3.9413449053407983E-2</v>
      </c>
    </row>
    <row r="140" spans="1:15">
      <c r="A140" s="11"/>
      <c r="B140" s="60" t="s">
        <v>153</v>
      </c>
      <c r="C140" s="61">
        <f>(C136-C135)/C136</f>
        <v>0.20634920634920634</v>
      </c>
      <c r="D140" s="86">
        <v>21580</v>
      </c>
      <c r="E140" s="87">
        <v>21214.142857142855</v>
      </c>
      <c r="F140" s="87">
        <v>21112</v>
      </c>
      <c r="G140" s="87">
        <v>21002.428571428569</v>
      </c>
      <c r="H140" s="87">
        <v>20896.571428571428</v>
      </c>
      <c r="I140" s="87">
        <v>20783.285714285714</v>
      </c>
      <c r="J140" s="87">
        <v>20670</v>
      </c>
      <c r="K140" s="87">
        <v>20564.142857142855</v>
      </c>
      <c r="L140" s="87">
        <v>20449</v>
      </c>
      <c r="M140" s="88">
        <v>20335.714285714286</v>
      </c>
      <c r="N140" s="89">
        <v>208607.28571428571</v>
      </c>
      <c r="O140" s="85">
        <v>0.2702474967538861</v>
      </c>
    </row>
    <row r="141" spans="1:15">
      <c r="A141" s="11"/>
      <c r="B141" s="12"/>
      <c r="C141" s="48"/>
      <c r="D141" s="81"/>
      <c r="E141" s="82"/>
      <c r="F141" s="82"/>
      <c r="G141" s="82"/>
      <c r="H141" s="82"/>
      <c r="I141" s="82"/>
      <c r="J141" s="82"/>
      <c r="K141" s="82"/>
      <c r="L141" s="82"/>
      <c r="M141" s="83"/>
      <c r="N141" s="84"/>
      <c r="O141" s="84"/>
    </row>
    <row r="142" spans="1:15">
      <c r="A142" s="11">
        <f>A135+1</f>
        <v>21</v>
      </c>
      <c r="B142" s="12" t="s">
        <v>76</v>
      </c>
      <c r="C142" s="48">
        <f t="shared" si="0"/>
        <v>72000</v>
      </c>
      <c r="D142" s="81">
        <v>82386</v>
      </c>
      <c r="E142" s="82">
        <v>81783</v>
      </c>
      <c r="F142" s="82">
        <v>81198</v>
      </c>
      <c r="G142" s="82">
        <v>80604</v>
      </c>
      <c r="H142" s="82">
        <v>79965</v>
      </c>
      <c r="I142" s="82">
        <v>79362</v>
      </c>
      <c r="J142" s="82">
        <v>78759</v>
      </c>
      <c r="K142" s="82">
        <v>78120</v>
      </c>
      <c r="L142" s="82">
        <v>77463</v>
      </c>
      <c r="M142" s="83">
        <v>76869</v>
      </c>
      <c r="N142" s="84">
        <v>796509</v>
      </c>
      <c r="O142" s="85">
        <v>1</v>
      </c>
    </row>
    <row r="143" spans="1:15">
      <c r="A143" s="11"/>
      <c r="B143" s="12" t="s">
        <v>155</v>
      </c>
      <c r="C143" s="48">
        <f>315*288</f>
        <v>90720</v>
      </c>
      <c r="D143" s="81">
        <v>106803</v>
      </c>
      <c r="E143" s="82">
        <v>105066</v>
      </c>
      <c r="F143" s="82">
        <v>104589</v>
      </c>
      <c r="G143" s="82">
        <v>104058</v>
      </c>
      <c r="H143" s="82">
        <v>103527</v>
      </c>
      <c r="I143" s="82">
        <v>103005</v>
      </c>
      <c r="J143" s="82">
        <v>102492</v>
      </c>
      <c r="K143" s="82">
        <v>101979</v>
      </c>
      <c r="L143" s="82">
        <v>101421</v>
      </c>
      <c r="M143" s="83">
        <v>100890</v>
      </c>
      <c r="N143" s="84">
        <v>1033830</v>
      </c>
      <c r="O143" s="85">
        <v>1.2979514355769992</v>
      </c>
    </row>
    <row r="144" spans="1:15">
      <c r="A144" s="11"/>
      <c r="B144" s="53" t="s">
        <v>150</v>
      </c>
      <c r="C144" s="54"/>
      <c r="D144" s="86">
        <v>24417</v>
      </c>
      <c r="E144" s="87">
        <v>23283</v>
      </c>
      <c r="F144" s="87">
        <v>23391</v>
      </c>
      <c r="G144" s="87">
        <v>23454</v>
      </c>
      <c r="H144" s="87">
        <v>23562</v>
      </c>
      <c r="I144" s="87">
        <v>23643</v>
      </c>
      <c r="J144" s="87">
        <v>23733</v>
      </c>
      <c r="K144" s="87">
        <v>23859</v>
      </c>
      <c r="L144" s="87">
        <v>23958</v>
      </c>
      <c r="M144" s="88">
        <v>24021</v>
      </c>
      <c r="N144" s="89">
        <v>237321</v>
      </c>
      <c r="O144" s="85">
        <v>0.29795143557699916</v>
      </c>
    </row>
    <row r="145" spans="1:15">
      <c r="A145" s="11"/>
      <c r="B145" s="12" t="s">
        <v>151</v>
      </c>
      <c r="C145" s="59">
        <f>C142/C143</f>
        <v>0.79365079365079361</v>
      </c>
      <c r="D145" s="81">
        <v>84764.28571428571</v>
      </c>
      <c r="E145" s="82">
        <v>83385.714285714275</v>
      </c>
      <c r="F145" s="82">
        <v>83007.142857142855</v>
      </c>
      <c r="G145" s="82">
        <v>82585.714285714275</v>
      </c>
      <c r="H145" s="82">
        <v>82164.28571428571</v>
      </c>
      <c r="I145" s="82">
        <v>81750</v>
      </c>
      <c r="J145" s="82">
        <v>81342.857142857145</v>
      </c>
      <c r="K145" s="82">
        <v>80935.714285714275</v>
      </c>
      <c r="L145" s="82">
        <v>80492.857142857145</v>
      </c>
      <c r="M145" s="83">
        <v>80071.428571428565</v>
      </c>
      <c r="N145" s="84">
        <v>820500</v>
      </c>
      <c r="O145" s="85">
        <v>1.0301201869658723</v>
      </c>
    </row>
    <row r="146" spans="1:15">
      <c r="A146" s="11"/>
      <c r="B146" s="60" t="s">
        <v>152</v>
      </c>
      <c r="C146" s="61"/>
      <c r="D146" s="86">
        <v>2378.2857142857101</v>
      </c>
      <c r="E146" s="87">
        <v>1602.7142857142753</v>
      </c>
      <c r="F146" s="87">
        <v>1809.1428571428551</v>
      </c>
      <c r="G146" s="87">
        <v>1981.7142857142753</v>
      </c>
      <c r="H146" s="87">
        <v>2199.2857142857101</v>
      </c>
      <c r="I146" s="87">
        <v>2388</v>
      </c>
      <c r="J146" s="87">
        <v>2583.8571428571449</v>
      </c>
      <c r="K146" s="87">
        <v>2815.7142857142753</v>
      </c>
      <c r="L146" s="87">
        <v>3029.8571428571449</v>
      </c>
      <c r="M146" s="88">
        <v>3202.4285714285652</v>
      </c>
      <c r="N146" s="89">
        <v>23990.999999999956</v>
      </c>
      <c r="O146" s="85">
        <v>3.0120186965872271E-2</v>
      </c>
    </row>
    <row r="147" spans="1:15">
      <c r="A147" s="11"/>
      <c r="B147" s="60" t="s">
        <v>153</v>
      </c>
      <c r="C147" s="61">
        <f>(C143-C142)/C143</f>
        <v>0.20634920634920634</v>
      </c>
      <c r="D147" s="86">
        <v>22038.714285714286</v>
      </c>
      <c r="E147" s="87">
        <v>21680.285714285714</v>
      </c>
      <c r="F147" s="87">
        <v>21581.857142857141</v>
      </c>
      <c r="G147" s="87">
        <v>21472.285714285714</v>
      </c>
      <c r="H147" s="87">
        <v>21362.714285714286</v>
      </c>
      <c r="I147" s="87">
        <v>21255</v>
      </c>
      <c r="J147" s="87">
        <v>21149.142857142855</v>
      </c>
      <c r="K147" s="87">
        <v>21043.285714285714</v>
      </c>
      <c r="L147" s="87">
        <v>20928.142857142855</v>
      </c>
      <c r="M147" s="88">
        <v>20818.571428571428</v>
      </c>
      <c r="N147" s="89">
        <v>213330</v>
      </c>
      <c r="O147" s="85">
        <v>0.26783124861112678</v>
      </c>
    </row>
    <row r="148" spans="1:15">
      <c r="A148" s="11"/>
      <c r="B148" s="12"/>
      <c r="C148" s="48"/>
      <c r="D148" s="81"/>
      <c r="E148" s="82"/>
      <c r="F148" s="82"/>
      <c r="G148" s="82"/>
      <c r="H148" s="82"/>
      <c r="I148" s="82"/>
      <c r="J148" s="82"/>
      <c r="K148" s="82"/>
      <c r="L148" s="82"/>
      <c r="M148" s="83"/>
      <c r="N148" s="84"/>
      <c r="O148" s="84"/>
    </row>
    <row r="149" spans="1:15">
      <c r="A149" s="11">
        <f>A142+1</f>
        <v>22</v>
      </c>
      <c r="B149" s="12" t="s">
        <v>78</v>
      </c>
      <c r="C149" s="48">
        <f t="shared" si="0"/>
        <v>72000</v>
      </c>
      <c r="D149" s="81">
        <v>82818</v>
      </c>
      <c r="E149" s="82">
        <v>82161</v>
      </c>
      <c r="F149" s="82">
        <v>81549</v>
      </c>
      <c r="G149" s="82">
        <v>80946</v>
      </c>
      <c r="H149" s="82">
        <v>80298</v>
      </c>
      <c r="I149" s="82">
        <v>79650</v>
      </c>
      <c r="J149" s="82">
        <v>79056</v>
      </c>
      <c r="K149" s="82">
        <v>78408</v>
      </c>
      <c r="L149" s="82">
        <v>77778</v>
      </c>
      <c r="M149" s="83">
        <v>77175</v>
      </c>
      <c r="N149" s="84">
        <v>799839</v>
      </c>
      <c r="O149" s="85">
        <v>1</v>
      </c>
    </row>
    <row r="150" spans="1:15">
      <c r="A150" s="11"/>
      <c r="B150" s="12" t="s">
        <v>155</v>
      </c>
      <c r="C150" s="48">
        <f>315*288</f>
        <v>90720</v>
      </c>
      <c r="D150" s="81">
        <v>107118</v>
      </c>
      <c r="E150" s="82">
        <v>105345</v>
      </c>
      <c r="F150" s="82">
        <v>104823</v>
      </c>
      <c r="G150" s="82">
        <v>104355</v>
      </c>
      <c r="H150" s="82">
        <v>103806</v>
      </c>
      <c r="I150" s="82">
        <v>103293</v>
      </c>
      <c r="J150" s="82">
        <v>102735</v>
      </c>
      <c r="K150" s="82">
        <v>102195</v>
      </c>
      <c r="L150" s="82">
        <v>101682</v>
      </c>
      <c r="M150" s="83">
        <v>101133</v>
      </c>
      <c r="N150" s="84">
        <v>1036485</v>
      </c>
      <c r="O150" s="85">
        <v>1.2958670432424526</v>
      </c>
    </row>
    <row r="151" spans="1:15">
      <c r="A151" s="11"/>
      <c r="B151" s="53" t="s">
        <v>150</v>
      </c>
      <c r="C151" s="54"/>
      <c r="D151" s="86">
        <v>24300</v>
      </c>
      <c r="E151" s="87">
        <v>23184</v>
      </c>
      <c r="F151" s="87">
        <v>23274</v>
      </c>
      <c r="G151" s="87">
        <v>23409</v>
      </c>
      <c r="H151" s="87">
        <v>23508</v>
      </c>
      <c r="I151" s="87">
        <v>23643</v>
      </c>
      <c r="J151" s="87">
        <v>23679</v>
      </c>
      <c r="K151" s="87">
        <v>23787</v>
      </c>
      <c r="L151" s="87">
        <v>23904</v>
      </c>
      <c r="M151" s="88">
        <v>23958</v>
      </c>
      <c r="N151" s="89">
        <v>236646</v>
      </c>
      <c r="O151" s="85">
        <v>0.29586704324245255</v>
      </c>
    </row>
    <row r="152" spans="1:15">
      <c r="A152" s="11"/>
      <c r="B152" s="12" t="s">
        <v>151</v>
      </c>
      <c r="C152" s="59">
        <f>C149/C150</f>
        <v>0.79365079365079361</v>
      </c>
      <c r="D152" s="81">
        <v>85014.28571428571</v>
      </c>
      <c r="E152" s="82">
        <v>83607.142857142855</v>
      </c>
      <c r="F152" s="82">
        <v>83192.857142857145</v>
      </c>
      <c r="G152" s="82">
        <v>82821.428571428565</v>
      </c>
      <c r="H152" s="82">
        <v>82385.714285714275</v>
      </c>
      <c r="I152" s="82">
        <v>81978.57142857142</v>
      </c>
      <c r="J152" s="82">
        <v>81535.714285714275</v>
      </c>
      <c r="K152" s="82">
        <v>81107.142857142855</v>
      </c>
      <c r="L152" s="82">
        <v>80700</v>
      </c>
      <c r="M152" s="83">
        <v>80264.28571428571</v>
      </c>
      <c r="N152" s="84">
        <v>822607.14285714284</v>
      </c>
      <c r="O152" s="85">
        <v>1.0284659073352798</v>
      </c>
    </row>
    <row r="153" spans="1:15">
      <c r="A153" s="11"/>
      <c r="B153" s="60" t="s">
        <v>152</v>
      </c>
      <c r="C153" s="61"/>
      <c r="D153" s="86">
        <v>2196.2857142857101</v>
      </c>
      <c r="E153" s="87">
        <v>1446.1428571428551</v>
      </c>
      <c r="F153" s="87">
        <v>1643.8571428571449</v>
      </c>
      <c r="G153" s="87">
        <v>1875.4285714285652</v>
      </c>
      <c r="H153" s="87">
        <v>2087.7142857142753</v>
      </c>
      <c r="I153" s="87">
        <v>2328.5714285714203</v>
      </c>
      <c r="J153" s="87">
        <v>2479.7142857142753</v>
      </c>
      <c r="K153" s="87">
        <v>2699.1428571428551</v>
      </c>
      <c r="L153" s="87">
        <v>2922</v>
      </c>
      <c r="M153" s="88">
        <v>3089.2857142857101</v>
      </c>
      <c r="N153" s="89">
        <v>22768.142857142811</v>
      </c>
      <c r="O153" s="85">
        <v>2.846590733527974E-2</v>
      </c>
    </row>
    <row r="154" spans="1:15">
      <c r="A154" s="11"/>
      <c r="B154" s="60" t="s">
        <v>153</v>
      </c>
      <c r="C154" s="61">
        <f>(C150-C149)/C150</f>
        <v>0.20634920634920634</v>
      </c>
      <c r="D154" s="86">
        <v>22103.714285714286</v>
      </c>
      <c r="E154" s="87">
        <v>21737.857142857141</v>
      </c>
      <c r="F154" s="87">
        <v>21630.142857142855</v>
      </c>
      <c r="G154" s="87">
        <v>21533.571428571428</v>
      </c>
      <c r="H154" s="87">
        <v>21420.285714285714</v>
      </c>
      <c r="I154" s="87">
        <v>21314.428571428569</v>
      </c>
      <c r="J154" s="87">
        <v>21199.285714285714</v>
      </c>
      <c r="K154" s="87">
        <v>21087.857142857141</v>
      </c>
      <c r="L154" s="87">
        <v>20982</v>
      </c>
      <c r="M154" s="88">
        <v>20868.714285714286</v>
      </c>
      <c r="N154" s="89">
        <v>213877.85714285713</v>
      </c>
      <c r="O154" s="85">
        <v>0.26740113590717274</v>
      </c>
    </row>
    <row r="155" spans="1:15">
      <c r="A155" s="11"/>
      <c r="B155" s="12"/>
      <c r="C155" s="48"/>
      <c r="D155" s="81"/>
      <c r="E155" s="82"/>
      <c r="F155" s="82"/>
      <c r="G155" s="82"/>
      <c r="H155" s="82"/>
      <c r="I155" s="82"/>
      <c r="J155" s="82"/>
      <c r="K155" s="82"/>
      <c r="L155" s="82"/>
      <c r="M155" s="83"/>
      <c r="N155" s="84"/>
      <c r="O155" s="84"/>
    </row>
    <row r="156" spans="1:15">
      <c r="A156" s="11">
        <f>A149+1</f>
        <v>23</v>
      </c>
      <c r="B156" s="12" t="s">
        <v>80</v>
      </c>
      <c r="C156" s="48">
        <f t="shared" si="0"/>
        <v>72000</v>
      </c>
      <c r="D156" s="81">
        <v>82287</v>
      </c>
      <c r="E156" s="82">
        <v>81666</v>
      </c>
      <c r="F156" s="82">
        <v>80991</v>
      </c>
      <c r="G156" s="82">
        <v>80442</v>
      </c>
      <c r="H156" s="82">
        <v>79794</v>
      </c>
      <c r="I156" s="82">
        <v>79173</v>
      </c>
      <c r="J156" s="82">
        <v>78543</v>
      </c>
      <c r="K156" s="82">
        <v>77904</v>
      </c>
      <c r="L156" s="82">
        <v>77301</v>
      </c>
      <c r="M156" s="83">
        <v>76662</v>
      </c>
      <c r="N156" s="84">
        <v>794763</v>
      </c>
      <c r="O156" s="85">
        <v>1</v>
      </c>
    </row>
    <row r="157" spans="1:15">
      <c r="A157" s="11"/>
      <c r="B157" s="12" t="s">
        <v>155</v>
      </c>
      <c r="C157" s="48">
        <f>315*288</f>
        <v>90720</v>
      </c>
      <c r="D157" s="81">
        <v>106857</v>
      </c>
      <c r="E157" s="82">
        <v>105075</v>
      </c>
      <c r="F157" s="82">
        <v>104589</v>
      </c>
      <c r="G157" s="82">
        <v>104040</v>
      </c>
      <c r="H157" s="82">
        <v>103509</v>
      </c>
      <c r="I157" s="82">
        <v>102996</v>
      </c>
      <c r="J157" s="82">
        <v>102456</v>
      </c>
      <c r="K157" s="82">
        <v>101943</v>
      </c>
      <c r="L157" s="82">
        <v>101367</v>
      </c>
      <c r="M157" s="83">
        <v>100836</v>
      </c>
      <c r="N157" s="84">
        <v>1033668</v>
      </c>
      <c r="O157" s="85">
        <v>1.3005990465082042</v>
      </c>
    </row>
    <row r="158" spans="1:15">
      <c r="A158" s="11"/>
      <c r="B158" s="53" t="s">
        <v>150</v>
      </c>
      <c r="C158" s="54"/>
      <c r="D158" s="86">
        <v>24570</v>
      </c>
      <c r="E158" s="87">
        <v>23409</v>
      </c>
      <c r="F158" s="87">
        <v>23598</v>
      </c>
      <c r="G158" s="87">
        <v>23598</v>
      </c>
      <c r="H158" s="87">
        <v>23715</v>
      </c>
      <c r="I158" s="87">
        <v>23823</v>
      </c>
      <c r="J158" s="87">
        <v>23913</v>
      </c>
      <c r="K158" s="87">
        <v>24039</v>
      </c>
      <c r="L158" s="87">
        <v>24066</v>
      </c>
      <c r="M158" s="88">
        <v>24174</v>
      </c>
      <c r="N158" s="89">
        <v>238905</v>
      </c>
      <c r="O158" s="85">
        <v>0.30059904650820435</v>
      </c>
    </row>
    <row r="159" spans="1:15">
      <c r="A159" s="11"/>
      <c r="B159" s="12" t="s">
        <v>151</v>
      </c>
      <c r="C159" s="59">
        <f>C156/C157</f>
        <v>0.79365079365079361</v>
      </c>
      <c r="D159" s="81">
        <v>84807.142857142855</v>
      </c>
      <c r="E159" s="82">
        <v>83392.857142857145</v>
      </c>
      <c r="F159" s="82">
        <v>83007.142857142855</v>
      </c>
      <c r="G159" s="82">
        <v>82571.428571428565</v>
      </c>
      <c r="H159" s="82">
        <v>82150</v>
      </c>
      <c r="I159" s="82">
        <v>81742.857142857145</v>
      </c>
      <c r="J159" s="82">
        <v>81314.28571428571</v>
      </c>
      <c r="K159" s="82">
        <v>80907.142857142855</v>
      </c>
      <c r="L159" s="82">
        <v>80450</v>
      </c>
      <c r="M159" s="83">
        <v>80028.57142857142</v>
      </c>
      <c r="N159" s="84">
        <v>820371.42857142864</v>
      </c>
      <c r="O159" s="85">
        <v>1.032221465482702</v>
      </c>
    </row>
    <row r="160" spans="1:15">
      <c r="A160" s="11"/>
      <c r="B160" s="60" t="s">
        <v>152</v>
      </c>
      <c r="C160" s="61"/>
      <c r="D160" s="86">
        <v>2520.1428571428551</v>
      </c>
      <c r="E160" s="87">
        <v>1726.8571428571449</v>
      </c>
      <c r="F160" s="87">
        <v>2016.1428571428551</v>
      </c>
      <c r="G160" s="87">
        <v>2129.4285714285652</v>
      </c>
      <c r="H160" s="87">
        <v>2356</v>
      </c>
      <c r="I160" s="87">
        <v>2569.8571428571449</v>
      </c>
      <c r="J160" s="87">
        <v>2771.2857142857101</v>
      </c>
      <c r="K160" s="87">
        <v>3003.1428571428551</v>
      </c>
      <c r="L160" s="87">
        <v>3149</v>
      </c>
      <c r="M160" s="88">
        <v>3366.5714285714203</v>
      </c>
      <c r="N160" s="89">
        <v>25608.428571428551</v>
      </c>
      <c r="O160" s="85">
        <v>3.2221465482701828E-2</v>
      </c>
    </row>
    <row r="161" spans="1:15">
      <c r="A161" s="11"/>
      <c r="B161" s="60" t="s">
        <v>153</v>
      </c>
      <c r="C161" s="61">
        <f>(C157-C156)/C157</f>
        <v>0.20634920634920634</v>
      </c>
      <c r="D161" s="86">
        <v>22049.857142857141</v>
      </c>
      <c r="E161" s="87">
        <v>21682.142857142855</v>
      </c>
      <c r="F161" s="87">
        <v>21581.857142857141</v>
      </c>
      <c r="G161" s="87">
        <v>21468.571428571428</v>
      </c>
      <c r="H161" s="87">
        <v>21359</v>
      </c>
      <c r="I161" s="87">
        <v>21253.142857142855</v>
      </c>
      <c r="J161" s="87">
        <v>21141.714285714286</v>
      </c>
      <c r="K161" s="87">
        <v>21035.857142857141</v>
      </c>
      <c r="L161" s="87">
        <v>20917</v>
      </c>
      <c r="M161" s="88">
        <v>20807.428571428569</v>
      </c>
      <c r="N161" s="89">
        <v>213296.57142857142</v>
      </c>
      <c r="O161" s="85">
        <v>0.26837758102550247</v>
      </c>
    </row>
    <row r="162" spans="1:15">
      <c r="A162" s="11"/>
      <c r="B162" s="12"/>
      <c r="C162" s="48"/>
      <c r="D162" s="81"/>
      <c r="E162" s="82"/>
      <c r="F162" s="82"/>
      <c r="G162" s="82"/>
      <c r="H162" s="82"/>
      <c r="I162" s="82"/>
      <c r="J162" s="82"/>
      <c r="K162" s="82"/>
      <c r="L162" s="82"/>
      <c r="M162" s="83"/>
      <c r="N162" s="84"/>
      <c r="O162" s="84"/>
    </row>
    <row r="163" spans="1:15">
      <c r="A163" s="11">
        <f>A156+1</f>
        <v>24</v>
      </c>
      <c r="B163" s="12" t="s">
        <v>82</v>
      </c>
      <c r="C163" s="48">
        <f t="shared" si="0"/>
        <v>72000</v>
      </c>
      <c r="D163" s="81">
        <v>74214</v>
      </c>
      <c r="E163" s="82">
        <v>73701</v>
      </c>
      <c r="F163" s="82">
        <v>73134</v>
      </c>
      <c r="G163" s="82">
        <v>72603</v>
      </c>
      <c r="H163" s="82">
        <v>72045</v>
      </c>
      <c r="I163" s="82">
        <v>71460</v>
      </c>
      <c r="J163" s="82">
        <v>70938</v>
      </c>
      <c r="K163" s="82">
        <v>70416</v>
      </c>
      <c r="L163" s="82">
        <v>69840</v>
      </c>
      <c r="M163" s="83">
        <v>69309</v>
      </c>
      <c r="N163" s="84">
        <v>717660</v>
      </c>
      <c r="O163" s="85">
        <v>1</v>
      </c>
    </row>
    <row r="164" spans="1:15">
      <c r="A164" s="11"/>
      <c r="B164" s="12" t="s">
        <v>155</v>
      </c>
      <c r="C164" s="48">
        <f>315*288</f>
        <v>90720</v>
      </c>
      <c r="D164" s="81">
        <v>95922</v>
      </c>
      <c r="E164" s="82">
        <v>94311</v>
      </c>
      <c r="F164" s="82">
        <v>93906</v>
      </c>
      <c r="G164" s="82">
        <v>93474</v>
      </c>
      <c r="H164" s="82">
        <v>92979</v>
      </c>
      <c r="I164" s="82">
        <v>92484</v>
      </c>
      <c r="J164" s="82">
        <v>92034</v>
      </c>
      <c r="K164" s="82">
        <v>91548</v>
      </c>
      <c r="L164" s="82">
        <v>91053</v>
      </c>
      <c r="M164" s="83">
        <v>90594</v>
      </c>
      <c r="N164" s="84">
        <v>928305</v>
      </c>
      <c r="O164" s="85">
        <v>1.2935164283922749</v>
      </c>
    </row>
    <row r="165" spans="1:15">
      <c r="A165" s="11"/>
      <c r="B165" s="53" t="s">
        <v>150</v>
      </c>
      <c r="C165" s="54"/>
      <c r="D165" s="86">
        <v>21708</v>
      </c>
      <c r="E165" s="87">
        <v>20610</v>
      </c>
      <c r="F165" s="87">
        <v>20772</v>
      </c>
      <c r="G165" s="87">
        <v>20871</v>
      </c>
      <c r="H165" s="87">
        <v>20934</v>
      </c>
      <c r="I165" s="87">
        <v>21024</v>
      </c>
      <c r="J165" s="87">
        <v>21096</v>
      </c>
      <c r="K165" s="87">
        <v>21132</v>
      </c>
      <c r="L165" s="87">
        <v>21213</v>
      </c>
      <c r="M165" s="88">
        <v>21285</v>
      </c>
      <c r="N165" s="89">
        <v>210645</v>
      </c>
      <c r="O165" s="85">
        <v>0.29351642839227488</v>
      </c>
    </row>
    <row r="166" spans="1:15">
      <c r="A166" s="11"/>
      <c r="B166" s="12" t="s">
        <v>151</v>
      </c>
      <c r="C166" s="59">
        <f>C163/C164</f>
        <v>0.79365079365079361</v>
      </c>
      <c r="D166" s="81">
        <v>76128.57142857142</v>
      </c>
      <c r="E166" s="82">
        <v>74850</v>
      </c>
      <c r="F166" s="82">
        <v>74528.57142857142</v>
      </c>
      <c r="G166" s="82">
        <v>74185.714285714275</v>
      </c>
      <c r="H166" s="82">
        <v>73792.857142857145</v>
      </c>
      <c r="I166" s="82">
        <v>73400</v>
      </c>
      <c r="J166" s="82">
        <v>73042.857142857145</v>
      </c>
      <c r="K166" s="82">
        <v>72657.142857142855</v>
      </c>
      <c r="L166" s="82">
        <v>72264.28571428571</v>
      </c>
      <c r="M166" s="83">
        <v>71900</v>
      </c>
      <c r="N166" s="84">
        <v>736750</v>
      </c>
      <c r="O166" s="85">
        <v>1.026600339993869</v>
      </c>
    </row>
    <row r="167" spans="1:15">
      <c r="A167" s="11"/>
      <c r="B167" s="60" t="s">
        <v>152</v>
      </c>
      <c r="C167" s="61"/>
      <c r="D167" s="86">
        <v>1914.5714285714203</v>
      </c>
      <c r="E167" s="87">
        <v>1149</v>
      </c>
      <c r="F167" s="87">
        <v>1394.5714285714203</v>
      </c>
      <c r="G167" s="87">
        <v>1582.7142857142753</v>
      </c>
      <c r="H167" s="87">
        <v>1747.8571428571449</v>
      </c>
      <c r="I167" s="87">
        <v>1940</v>
      </c>
      <c r="J167" s="87">
        <v>2104.8571428571449</v>
      </c>
      <c r="K167" s="87">
        <v>2241.1428571428551</v>
      </c>
      <c r="L167" s="87">
        <v>2424.2857142857101</v>
      </c>
      <c r="M167" s="88">
        <v>2591</v>
      </c>
      <c r="N167" s="89">
        <v>19089.999999999971</v>
      </c>
      <c r="O167" s="85">
        <v>2.6600339993868922E-2</v>
      </c>
    </row>
    <row r="168" spans="1:15">
      <c r="A168" s="11"/>
      <c r="B168" s="60" t="s">
        <v>153</v>
      </c>
      <c r="C168" s="61">
        <f>(C164-C163)/C164</f>
        <v>0.20634920634920634</v>
      </c>
      <c r="D168" s="86">
        <v>19793.428571428569</v>
      </c>
      <c r="E168" s="87">
        <v>19461</v>
      </c>
      <c r="F168" s="87">
        <v>19377.428571428569</v>
      </c>
      <c r="G168" s="87">
        <v>19288.285714285714</v>
      </c>
      <c r="H168" s="87">
        <v>19186.142857142855</v>
      </c>
      <c r="I168" s="87">
        <v>19084</v>
      </c>
      <c r="J168" s="87">
        <v>18991.142857142855</v>
      </c>
      <c r="K168" s="87">
        <v>18890.857142857141</v>
      </c>
      <c r="L168" s="87">
        <v>18788.714285714286</v>
      </c>
      <c r="M168" s="88">
        <v>18694</v>
      </c>
      <c r="N168" s="89">
        <v>191554.99999999997</v>
      </c>
      <c r="O168" s="85">
        <v>0.26691608839840592</v>
      </c>
    </row>
    <row r="169" spans="1:15">
      <c r="A169" s="11"/>
      <c r="B169" s="12"/>
      <c r="C169" s="48"/>
      <c r="D169" s="81"/>
      <c r="E169" s="82"/>
      <c r="F169" s="82"/>
      <c r="G169" s="82"/>
      <c r="H169" s="82"/>
      <c r="I169" s="82"/>
      <c r="J169" s="82"/>
      <c r="K169" s="82"/>
      <c r="L169" s="82"/>
      <c r="M169" s="83"/>
      <c r="N169" s="84"/>
      <c r="O169" s="84"/>
    </row>
    <row r="170" spans="1:15">
      <c r="A170" s="11">
        <f>A163+1</f>
        <v>25</v>
      </c>
      <c r="B170" s="12" t="s">
        <v>84</v>
      </c>
      <c r="C170" s="48">
        <f t="shared" si="0"/>
        <v>72000</v>
      </c>
      <c r="D170" s="81">
        <v>73944</v>
      </c>
      <c r="E170" s="82">
        <v>73377</v>
      </c>
      <c r="F170" s="82">
        <v>72855</v>
      </c>
      <c r="G170" s="82">
        <v>72306</v>
      </c>
      <c r="H170" s="82">
        <v>71739</v>
      </c>
      <c r="I170" s="82">
        <v>71163</v>
      </c>
      <c r="J170" s="82">
        <v>70596</v>
      </c>
      <c r="K170" s="82">
        <v>70101</v>
      </c>
      <c r="L170" s="82">
        <v>69498</v>
      </c>
      <c r="M170" s="83">
        <v>68931</v>
      </c>
      <c r="N170" s="84">
        <v>714510</v>
      </c>
      <c r="O170" s="85">
        <v>1</v>
      </c>
    </row>
    <row r="171" spans="1:15">
      <c r="A171" s="11"/>
      <c r="B171" s="12" t="s">
        <v>155</v>
      </c>
      <c r="C171" s="48">
        <f>315*288</f>
        <v>90720</v>
      </c>
      <c r="D171" s="81">
        <v>96741</v>
      </c>
      <c r="E171" s="82">
        <v>95121</v>
      </c>
      <c r="F171" s="82">
        <v>94626</v>
      </c>
      <c r="G171" s="82">
        <v>94140</v>
      </c>
      <c r="H171" s="82">
        <v>93672</v>
      </c>
      <c r="I171" s="82">
        <v>93141</v>
      </c>
      <c r="J171" s="82">
        <v>92673</v>
      </c>
      <c r="K171" s="82">
        <v>92160</v>
      </c>
      <c r="L171" s="82">
        <v>91656</v>
      </c>
      <c r="M171" s="83">
        <v>91170</v>
      </c>
      <c r="N171" s="84">
        <v>935100</v>
      </c>
      <c r="O171" s="85">
        <v>1.3087290590754503</v>
      </c>
    </row>
    <row r="172" spans="1:15">
      <c r="A172" s="11"/>
      <c r="B172" s="53" t="s">
        <v>150</v>
      </c>
      <c r="C172" s="54"/>
      <c r="D172" s="86">
        <v>22797</v>
      </c>
      <c r="E172" s="87">
        <v>21744</v>
      </c>
      <c r="F172" s="87">
        <v>21771</v>
      </c>
      <c r="G172" s="87">
        <v>21834</v>
      </c>
      <c r="H172" s="87">
        <v>21933</v>
      </c>
      <c r="I172" s="87">
        <v>21978</v>
      </c>
      <c r="J172" s="87">
        <v>22077</v>
      </c>
      <c r="K172" s="87">
        <v>22059</v>
      </c>
      <c r="L172" s="87">
        <v>22158</v>
      </c>
      <c r="M172" s="88">
        <v>22239</v>
      </c>
      <c r="N172" s="89">
        <v>220590</v>
      </c>
      <c r="O172" s="85">
        <v>0.30872905907545029</v>
      </c>
    </row>
    <row r="173" spans="1:15">
      <c r="A173" s="11"/>
      <c r="B173" s="12" t="s">
        <v>151</v>
      </c>
      <c r="C173" s="59">
        <f>C170/C171</f>
        <v>0.79365079365079361</v>
      </c>
      <c r="D173" s="81">
        <v>76778.57142857142</v>
      </c>
      <c r="E173" s="82">
        <v>75492.857142857145</v>
      </c>
      <c r="F173" s="82">
        <v>75100</v>
      </c>
      <c r="G173" s="82">
        <v>74714.28571428571</v>
      </c>
      <c r="H173" s="82">
        <v>74342.857142857145</v>
      </c>
      <c r="I173" s="82">
        <v>73921.428571428565</v>
      </c>
      <c r="J173" s="82">
        <v>73550</v>
      </c>
      <c r="K173" s="82">
        <v>73142.857142857145</v>
      </c>
      <c r="L173" s="82">
        <v>72742.857142857145</v>
      </c>
      <c r="M173" s="83">
        <v>72357.142857142855</v>
      </c>
      <c r="N173" s="84">
        <v>742142.85714285716</v>
      </c>
      <c r="O173" s="85">
        <v>1.0386738564090876</v>
      </c>
    </row>
    <row r="174" spans="1:15">
      <c r="A174" s="11"/>
      <c r="B174" s="60" t="s">
        <v>152</v>
      </c>
      <c r="C174" s="61"/>
      <c r="D174" s="86">
        <v>2834.5714285714203</v>
      </c>
      <c r="E174" s="87">
        <v>2115.8571428571449</v>
      </c>
      <c r="F174" s="87">
        <v>2245</v>
      </c>
      <c r="G174" s="87">
        <v>2408.2857142857101</v>
      </c>
      <c r="H174" s="87">
        <v>2603.8571428571449</v>
      </c>
      <c r="I174" s="87">
        <v>2758.4285714285652</v>
      </c>
      <c r="J174" s="87">
        <v>2954</v>
      </c>
      <c r="K174" s="87">
        <v>3041.8571428571449</v>
      </c>
      <c r="L174" s="87">
        <v>3244.8571428571449</v>
      </c>
      <c r="M174" s="88">
        <v>3426.1428571428551</v>
      </c>
      <c r="N174" s="89">
        <v>27632.85714285713</v>
      </c>
      <c r="O174" s="85">
        <v>3.8673856409087527E-2</v>
      </c>
    </row>
    <row r="175" spans="1:15">
      <c r="A175" s="11"/>
      <c r="B175" s="60" t="s">
        <v>153</v>
      </c>
      <c r="C175" s="61">
        <f>(C171-C170)/C171</f>
        <v>0.20634920634920634</v>
      </c>
      <c r="D175" s="86">
        <v>19962.428571428569</v>
      </c>
      <c r="E175" s="87">
        <v>19628.142857142855</v>
      </c>
      <c r="F175" s="87">
        <v>19526</v>
      </c>
      <c r="G175" s="87">
        <v>19425.714285714286</v>
      </c>
      <c r="H175" s="87">
        <v>19329.142857142855</v>
      </c>
      <c r="I175" s="87">
        <v>19219.571428571428</v>
      </c>
      <c r="J175" s="87">
        <v>19123</v>
      </c>
      <c r="K175" s="87">
        <v>19017.142857142855</v>
      </c>
      <c r="L175" s="87">
        <v>18913.142857142855</v>
      </c>
      <c r="M175" s="88">
        <v>18812.857142857141</v>
      </c>
      <c r="N175" s="89">
        <v>192957.14285714281</v>
      </c>
      <c r="O175" s="85">
        <v>0.27005520266636268</v>
      </c>
    </row>
    <row r="176" spans="1:15">
      <c r="A176" s="11"/>
      <c r="B176" s="12"/>
      <c r="C176" s="48"/>
      <c r="D176" s="81"/>
      <c r="E176" s="82"/>
      <c r="F176" s="82"/>
      <c r="G176" s="82"/>
      <c r="H176" s="82"/>
      <c r="I176" s="82"/>
      <c r="J176" s="82"/>
      <c r="K176" s="82"/>
      <c r="L176" s="82"/>
      <c r="M176" s="83"/>
      <c r="N176" s="84"/>
      <c r="O176" s="84"/>
    </row>
    <row r="177" spans="1:15">
      <c r="A177" s="11">
        <f>A170+1</f>
        <v>26</v>
      </c>
      <c r="B177" s="12" t="s">
        <v>86</v>
      </c>
      <c r="C177" s="48">
        <f t="shared" si="0"/>
        <v>72000</v>
      </c>
      <c r="D177" s="81">
        <v>75465</v>
      </c>
      <c r="E177" s="82">
        <v>74952</v>
      </c>
      <c r="F177" s="82">
        <v>74394</v>
      </c>
      <c r="G177" s="82">
        <v>73818</v>
      </c>
      <c r="H177" s="82">
        <v>73269</v>
      </c>
      <c r="I177" s="82">
        <v>72720</v>
      </c>
      <c r="J177" s="82">
        <v>72126</v>
      </c>
      <c r="K177" s="82">
        <v>71568</v>
      </c>
      <c r="L177" s="82">
        <v>71019</v>
      </c>
      <c r="M177" s="83">
        <v>70443</v>
      </c>
      <c r="N177" s="84">
        <v>729774</v>
      </c>
      <c r="O177" s="85">
        <v>1</v>
      </c>
    </row>
    <row r="178" spans="1:15">
      <c r="A178" s="11"/>
      <c r="B178" s="12" t="s">
        <v>155</v>
      </c>
      <c r="C178" s="48">
        <f>315*288</f>
        <v>90720</v>
      </c>
      <c r="D178" s="81">
        <v>97830</v>
      </c>
      <c r="E178" s="82">
        <v>96174</v>
      </c>
      <c r="F178" s="82">
        <v>95733</v>
      </c>
      <c r="G178" s="82">
        <v>95265</v>
      </c>
      <c r="H178" s="82">
        <v>94761</v>
      </c>
      <c r="I178" s="82">
        <v>94266</v>
      </c>
      <c r="J178" s="82">
        <v>93816</v>
      </c>
      <c r="K178" s="82">
        <v>93339</v>
      </c>
      <c r="L178" s="82">
        <v>92799</v>
      </c>
      <c r="M178" s="83">
        <v>92286</v>
      </c>
      <c r="N178" s="84">
        <v>946269</v>
      </c>
      <c r="O178" s="85">
        <v>1.2966603359396196</v>
      </c>
    </row>
    <row r="179" spans="1:15">
      <c r="A179" s="11"/>
      <c r="B179" s="53" t="s">
        <v>150</v>
      </c>
      <c r="C179" s="54"/>
      <c r="D179" s="86">
        <v>22365</v>
      </c>
      <c r="E179" s="87">
        <v>21222</v>
      </c>
      <c r="F179" s="87">
        <v>21339</v>
      </c>
      <c r="G179" s="87">
        <v>21447</v>
      </c>
      <c r="H179" s="87">
        <v>21492</v>
      </c>
      <c r="I179" s="87">
        <v>21546</v>
      </c>
      <c r="J179" s="87">
        <v>21690</v>
      </c>
      <c r="K179" s="87">
        <v>21771</v>
      </c>
      <c r="L179" s="87">
        <v>21780</v>
      </c>
      <c r="M179" s="88">
        <v>21843</v>
      </c>
      <c r="N179" s="89">
        <v>216495</v>
      </c>
      <c r="O179" s="85">
        <v>0.29666033593961966</v>
      </c>
    </row>
    <row r="180" spans="1:15">
      <c r="A180" s="11"/>
      <c r="B180" s="12" t="s">
        <v>151</v>
      </c>
      <c r="C180" s="59">
        <f>C177/C178</f>
        <v>0.79365079365079361</v>
      </c>
      <c r="D180" s="81">
        <v>77642.857142857145</v>
      </c>
      <c r="E180" s="82">
        <v>76328.57142857142</v>
      </c>
      <c r="F180" s="82">
        <v>75978.57142857142</v>
      </c>
      <c r="G180" s="82">
        <v>75607.142857142855</v>
      </c>
      <c r="H180" s="82">
        <v>75207.142857142855</v>
      </c>
      <c r="I180" s="82">
        <v>74814.28571428571</v>
      </c>
      <c r="J180" s="82">
        <v>74457.142857142855</v>
      </c>
      <c r="K180" s="82">
        <v>74078.57142857142</v>
      </c>
      <c r="L180" s="82">
        <v>73650</v>
      </c>
      <c r="M180" s="83">
        <v>73242.857142857145</v>
      </c>
      <c r="N180" s="84">
        <v>751007.14285714284</v>
      </c>
      <c r="O180" s="85">
        <v>1.0290955047139838</v>
      </c>
    </row>
    <row r="181" spans="1:15">
      <c r="A181" s="11"/>
      <c r="B181" s="60" t="s">
        <v>152</v>
      </c>
      <c r="C181" s="61"/>
      <c r="D181" s="86">
        <v>2177.8571428571449</v>
      </c>
      <c r="E181" s="87">
        <v>1376.5714285714203</v>
      </c>
      <c r="F181" s="87">
        <v>1584.5714285714203</v>
      </c>
      <c r="G181" s="87">
        <v>1789.1428571428551</v>
      </c>
      <c r="H181" s="87">
        <v>1938.1428571428551</v>
      </c>
      <c r="I181" s="87">
        <v>2094.2857142857101</v>
      </c>
      <c r="J181" s="87">
        <v>2331.1428571428551</v>
      </c>
      <c r="K181" s="87">
        <v>2510.5714285714203</v>
      </c>
      <c r="L181" s="87">
        <v>2631</v>
      </c>
      <c r="M181" s="88">
        <v>2799.8571428571449</v>
      </c>
      <c r="N181" s="89">
        <v>21233.142857142826</v>
      </c>
      <c r="O181" s="85">
        <v>2.9095504713983818E-2</v>
      </c>
    </row>
    <row r="182" spans="1:15">
      <c r="A182" s="11"/>
      <c r="B182" s="60" t="s">
        <v>153</v>
      </c>
      <c r="C182" s="61">
        <f>(C178-C177)/C178</f>
        <v>0.20634920634920634</v>
      </c>
      <c r="D182" s="86">
        <v>20187.142857142855</v>
      </c>
      <c r="E182" s="87">
        <v>19845.428571428569</v>
      </c>
      <c r="F182" s="87">
        <v>19754.428571428569</v>
      </c>
      <c r="G182" s="87">
        <v>19657.857142857141</v>
      </c>
      <c r="H182" s="87">
        <v>19553.857142857141</v>
      </c>
      <c r="I182" s="87">
        <v>19451.714285714286</v>
      </c>
      <c r="J182" s="87">
        <v>19358.857142857141</v>
      </c>
      <c r="K182" s="87">
        <v>19260.428571428569</v>
      </c>
      <c r="L182" s="87">
        <v>19149</v>
      </c>
      <c r="M182" s="88">
        <v>19043.142857142855</v>
      </c>
      <c r="N182" s="89">
        <v>195261.85714285716</v>
      </c>
      <c r="O182" s="85">
        <v>0.26756483122563585</v>
      </c>
    </row>
    <row r="183" spans="1:15">
      <c r="A183" s="11"/>
      <c r="B183" s="12"/>
      <c r="C183" s="48"/>
      <c r="D183" s="81"/>
      <c r="E183" s="82"/>
      <c r="F183" s="82"/>
      <c r="G183" s="82"/>
      <c r="H183" s="82"/>
      <c r="I183" s="82"/>
      <c r="J183" s="82"/>
      <c r="K183" s="82"/>
      <c r="L183" s="82"/>
      <c r="M183" s="83"/>
      <c r="N183" s="84"/>
      <c r="O183" s="84"/>
    </row>
    <row r="184" spans="1:15">
      <c r="A184" s="11">
        <f>A177+1</f>
        <v>27</v>
      </c>
      <c r="B184" s="12" t="s">
        <v>88</v>
      </c>
      <c r="C184" s="48">
        <f t="shared" si="0"/>
        <v>72000</v>
      </c>
      <c r="D184" s="81">
        <v>76968</v>
      </c>
      <c r="E184" s="82">
        <v>76401</v>
      </c>
      <c r="F184" s="82">
        <v>75825</v>
      </c>
      <c r="G184" s="82">
        <v>75222</v>
      </c>
      <c r="H184" s="82">
        <v>74646</v>
      </c>
      <c r="I184" s="82">
        <v>74070</v>
      </c>
      <c r="J184" s="82">
        <v>73494</v>
      </c>
      <c r="K184" s="82">
        <v>72954</v>
      </c>
      <c r="L184" s="82">
        <v>72387</v>
      </c>
      <c r="M184" s="83">
        <v>71784</v>
      </c>
      <c r="N184" s="84">
        <v>743751</v>
      </c>
      <c r="O184" s="85">
        <v>1</v>
      </c>
    </row>
    <row r="185" spans="1:15">
      <c r="A185" s="11"/>
      <c r="B185" s="12" t="s">
        <v>155</v>
      </c>
      <c r="C185" s="48">
        <f>315*288</f>
        <v>90720</v>
      </c>
      <c r="D185" s="81">
        <v>100566</v>
      </c>
      <c r="E185" s="82">
        <v>98766</v>
      </c>
      <c r="F185" s="82">
        <v>98244</v>
      </c>
      <c r="G185" s="82">
        <v>97722</v>
      </c>
      <c r="H185" s="82">
        <v>97263</v>
      </c>
      <c r="I185" s="82">
        <v>96714</v>
      </c>
      <c r="J185" s="82">
        <v>96147</v>
      </c>
      <c r="K185" s="82">
        <v>95616</v>
      </c>
      <c r="L185" s="82">
        <v>95049</v>
      </c>
      <c r="M185" s="83">
        <v>94491</v>
      </c>
      <c r="N185" s="84">
        <v>970578</v>
      </c>
      <c r="O185" s="85">
        <v>1.3049770689383946</v>
      </c>
    </row>
    <row r="186" spans="1:15">
      <c r="A186" s="11"/>
      <c r="B186" s="53" t="s">
        <v>150</v>
      </c>
      <c r="C186" s="54"/>
      <c r="D186" s="86">
        <v>23598</v>
      </c>
      <c r="E186" s="87">
        <v>22365</v>
      </c>
      <c r="F186" s="87">
        <v>22419</v>
      </c>
      <c r="G186" s="87">
        <v>22500</v>
      </c>
      <c r="H186" s="87">
        <v>22617</v>
      </c>
      <c r="I186" s="87">
        <v>22644</v>
      </c>
      <c r="J186" s="87">
        <v>22653</v>
      </c>
      <c r="K186" s="87">
        <v>22662</v>
      </c>
      <c r="L186" s="87">
        <v>22662</v>
      </c>
      <c r="M186" s="88">
        <v>22707</v>
      </c>
      <c r="N186" s="89">
        <v>226827</v>
      </c>
      <c r="O186" s="85">
        <v>0.30497706893839471</v>
      </c>
    </row>
    <row r="187" spans="1:15">
      <c r="A187" s="11"/>
      <c r="B187" s="12" t="s">
        <v>151</v>
      </c>
      <c r="C187" s="59">
        <f>C184/C185</f>
        <v>0.79365079365079361</v>
      </c>
      <c r="D187" s="81">
        <v>79814.28571428571</v>
      </c>
      <c r="E187" s="82">
        <v>78385.714285714275</v>
      </c>
      <c r="F187" s="82">
        <v>77971.428571428565</v>
      </c>
      <c r="G187" s="82">
        <v>77557.142857142855</v>
      </c>
      <c r="H187" s="82">
        <v>77192.857142857145</v>
      </c>
      <c r="I187" s="82">
        <v>76757.142857142855</v>
      </c>
      <c r="J187" s="82">
        <v>76307.142857142855</v>
      </c>
      <c r="K187" s="82">
        <v>75885.714285714275</v>
      </c>
      <c r="L187" s="82">
        <v>75435.714285714275</v>
      </c>
      <c r="M187" s="83">
        <v>74992.857142857145</v>
      </c>
      <c r="N187" s="84">
        <v>770300.00000000012</v>
      </c>
      <c r="O187" s="85">
        <v>1.0356960864590437</v>
      </c>
    </row>
    <row r="188" spans="1:15">
      <c r="A188" s="11"/>
      <c r="B188" s="60" t="s">
        <v>152</v>
      </c>
      <c r="C188" s="61"/>
      <c r="D188" s="86">
        <v>2846.2857142857101</v>
      </c>
      <c r="E188" s="87">
        <v>1984.7142857142753</v>
      </c>
      <c r="F188" s="87">
        <v>2146.4285714285652</v>
      </c>
      <c r="G188" s="87">
        <v>2335.1428571428551</v>
      </c>
      <c r="H188" s="87">
        <v>2546.8571428571449</v>
      </c>
      <c r="I188" s="87">
        <v>2687.1428571428551</v>
      </c>
      <c r="J188" s="87">
        <v>2813.1428571428551</v>
      </c>
      <c r="K188" s="87">
        <v>2931.7142857142753</v>
      </c>
      <c r="L188" s="87">
        <v>3048.7142857142753</v>
      </c>
      <c r="M188" s="88">
        <v>3208.8571428571449</v>
      </c>
      <c r="N188" s="89">
        <v>26548.999999999956</v>
      </c>
      <c r="O188" s="85">
        <v>3.5696086459043361E-2</v>
      </c>
    </row>
    <row r="189" spans="1:15">
      <c r="A189" s="11"/>
      <c r="B189" s="60" t="s">
        <v>153</v>
      </c>
      <c r="C189" s="61">
        <f>(C185-C184)/C185</f>
        <v>0.20634920634920634</v>
      </c>
      <c r="D189" s="86">
        <v>20751.714285714286</v>
      </c>
      <c r="E189" s="87">
        <v>20380.285714285714</v>
      </c>
      <c r="F189" s="87">
        <v>20272.571428571428</v>
      </c>
      <c r="G189" s="87">
        <v>20164.857142857141</v>
      </c>
      <c r="H189" s="87">
        <v>20070.142857142855</v>
      </c>
      <c r="I189" s="87">
        <v>19956.857142857141</v>
      </c>
      <c r="J189" s="87">
        <v>19839.857142857141</v>
      </c>
      <c r="K189" s="87">
        <v>19730.285714285714</v>
      </c>
      <c r="L189" s="87">
        <v>19613.285714285714</v>
      </c>
      <c r="M189" s="88">
        <v>19498.142857142855</v>
      </c>
      <c r="N189" s="89">
        <v>200278</v>
      </c>
      <c r="O189" s="85">
        <v>0.26928098247935128</v>
      </c>
    </row>
    <row r="190" spans="1:15">
      <c r="A190" s="11"/>
      <c r="B190" s="12"/>
      <c r="C190" s="48"/>
      <c r="D190" s="81"/>
      <c r="E190" s="82"/>
      <c r="F190" s="82"/>
      <c r="G190" s="82"/>
      <c r="H190" s="82"/>
      <c r="I190" s="82"/>
      <c r="J190" s="82"/>
      <c r="K190" s="82"/>
      <c r="L190" s="82"/>
      <c r="M190" s="83"/>
      <c r="N190" s="84"/>
      <c r="O190" s="84"/>
    </row>
    <row r="191" spans="1:15">
      <c r="A191" s="11">
        <f>A184+1</f>
        <v>28</v>
      </c>
      <c r="B191" s="12" t="s">
        <v>90</v>
      </c>
      <c r="C191" s="48">
        <f t="shared" si="0"/>
        <v>72000</v>
      </c>
      <c r="D191" s="81">
        <v>74529</v>
      </c>
      <c r="E191" s="82">
        <v>74016</v>
      </c>
      <c r="F191" s="82">
        <v>73494</v>
      </c>
      <c r="G191" s="82">
        <v>72927</v>
      </c>
      <c r="H191" s="82">
        <v>72342</v>
      </c>
      <c r="I191" s="82">
        <v>71775</v>
      </c>
      <c r="J191" s="82">
        <v>71226</v>
      </c>
      <c r="K191" s="82">
        <v>70605</v>
      </c>
      <c r="L191" s="82">
        <v>70038</v>
      </c>
      <c r="M191" s="83">
        <v>69471</v>
      </c>
      <c r="N191" s="84">
        <v>720423</v>
      </c>
      <c r="O191" s="85">
        <v>1</v>
      </c>
    </row>
    <row r="192" spans="1:15">
      <c r="A192" s="11"/>
      <c r="B192" s="12" t="s">
        <v>155</v>
      </c>
      <c r="C192" s="48">
        <f>315*288</f>
        <v>90720</v>
      </c>
      <c r="D192" s="81">
        <v>98019</v>
      </c>
      <c r="E192" s="82">
        <v>96210</v>
      </c>
      <c r="F192" s="82">
        <v>95706</v>
      </c>
      <c r="G192" s="82">
        <v>95157</v>
      </c>
      <c r="H192" s="82">
        <v>94680</v>
      </c>
      <c r="I192" s="82">
        <v>94158</v>
      </c>
      <c r="J192" s="82">
        <v>93627</v>
      </c>
      <c r="K192" s="82">
        <v>93078</v>
      </c>
      <c r="L192" s="82">
        <v>92520</v>
      </c>
      <c r="M192" s="83">
        <v>92007</v>
      </c>
      <c r="N192" s="84">
        <v>945162</v>
      </c>
      <c r="O192" s="85">
        <v>1.311954226891701</v>
      </c>
    </row>
    <row r="193" spans="1:15">
      <c r="A193" s="11"/>
      <c r="B193" s="53" t="s">
        <v>150</v>
      </c>
      <c r="C193" s="54"/>
      <c r="D193" s="86">
        <v>23490</v>
      </c>
      <c r="E193" s="87">
        <v>22194</v>
      </c>
      <c r="F193" s="87">
        <v>22212</v>
      </c>
      <c r="G193" s="87">
        <v>22230</v>
      </c>
      <c r="H193" s="87">
        <v>22338</v>
      </c>
      <c r="I193" s="87">
        <v>22383</v>
      </c>
      <c r="J193" s="87">
        <v>22401</v>
      </c>
      <c r="K193" s="87">
        <v>22473</v>
      </c>
      <c r="L193" s="87">
        <v>22482</v>
      </c>
      <c r="M193" s="88">
        <v>22536</v>
      </c>
      <c r="N193" s="89">
        <v>224739</v>
      </c>
      <c r="O193" s="85">
        <v>0.3119542268917011</v>
      </c>
    </row>
    <row r="194" spans="1:15">
      <c r="A194" s="11"/>
      <c r="B194" s="12" t="s">
        <v>151</v>
      </c>
      <c r="C194" s="59">
        <f>C191/C192</f>
        <v>0.79365079365079361</v>
      </c>
      <c r="D194" s="81">
        <v>77792.857142857145</v>
      </c>
      <c r="E194" s="82">
        <v>76357.142857142855</v>
      </c>
      <c r="F194" s="82">
        <v>75957.142857142855</v>
      </c>
      <c r="G194" s="82">
        <v>75521.428571428565</v>
      </c>
      <c r="H194" s="82">
        <v>75142.857142857145</v>
      </c>
      <c r="I194" s="82">
        <v>74728.57142857142</v>
      </c>
      <c r="J194" s="82">
        <v>74307.142857142855</v>
      </c>
      <c r="K194" s="82">
        <v>73871.428571428565</v>
      </c>
      <c r="L194" s="82">
        <v>73428.57142857142</v>
      </c>
      <c r="M194" s="83">
        <v>73021.428571428565</v>
      </c>
      <c r="N194" s="84">
        <v>750128.57142857125</v>
      </c>
      <c r="O194" s="85">
        <v>1.0412335134061117</v>
      </c>
    </row>
    <row r="195" spans="1:15">
      <c r="A195" s="11"/>
      <c r="B195" s="60" t="s">
        <v>152</v>
      </c>
      <c r="C195" s="61"/>
      <c r="D195" s="86">
        <v>3263.8571428571449</v>
      </c>
      <c r="E195" s="87">
        <v>2341.1428571428551</v>
      </c>
      <c r="F195" s="87">
        <v>2463.1428571428551</v>
      </c>
      <c r="G195" s="87">
        <v>2594.4285714285652</v>
      </c>
      <c r="H195" s="87">
        <v>2800.8571428571449</v>
      </c>
      <c r="I195" s="87">
        <v>2953.5714285714203</v>
      </c>
      <c r="J195" s="87">
        <v>3081.1428571428551</v>
      </c>
      <c r="K195" s="87">
        <v>3266.4285714285652</v>
      </c>
      <c r="L195" s="87">
        <v>3390.5714285714203</v>
      </c>
      <c r="M195" s="88">
        <v>3550.4285714285652</v>
      </c>
      <c r="N195" s="89">
        <v>29705.571428571391</v>
      </c>
      <c r="O195" s="85">
        <v>4.1233513406111949E-2</v>
      </c>
    </row>
    <row r="196" spans="1:15">
      <c r="A196" s="11"/>
      <c r="B196" s="60" t="s">
        <v>153</v>
      </c>
      <c r="C196" s="61">
        <f>(C192-C191)/C192</f>
        <v>0.20634920634920634</v>
      </c>
      <c r="D196" s="86">
        <v>20226.142857142855</v>
      </c>
      <c r="E196" s="87">
        <v>19852.857142857141</v>
      </c>
      <c r="F196" s="87">
        <v>19748.857142857141</v>
      </c>
      <c r="G196" s="87">
        <v>19635.571428571428</v>
      </c>
      <c r="H196" s="87">
        <v>19537.142857142855</v>
      </c>
      <c r="I196" s="87">
        <v>19429.428571428569</v>
      </c>
      <c r="J196" s="87">
        <v>19319.857142857141</v>
      </c>
      <c r="K196" s="87">
        <v>19206.571428571428</v>
      </c>
      <c r="L196" s="87">
        <v>19091.428571428569</v>
      </c>
      <c r="M196" s="88">
        <v>18985.571428571428</v>
      </c>
      <c r="N196" s="89">
        <v>195033.42857142855</v>
      </c>
      <c r="O196" s="85">
        <v>0.27072071348558907</v>
      </c>
    </row>
    <row r="197" spans="1:15">
      <c r="A197" s="11"/>
      <c r="B197" s="12"/>
      <c r="C197" s="48"/>
      <c r="D197" s="81"/>
      <c r="E197" s="82"/>
      <c r="F197" s="82"/>
      <c r="G197" s="82"/>
      <c r="H197" s="82"/>
      <c r="I197" s="82"/>
      <c r="J197" s="82"/>
      <c r="K197" s="82"/>
      <c r="L197" s="82"/>
      <c r="M197" s="83"/>
      <c r="N197" s="84"/>
      <c r="O197" s="84"/>
    </row>
    <row r="198" spans="1:15">
      <c r="A198" s="11">
        <f>A191+1</f>
        <v>29</v>
      </c>
      <c r="B198" s="12" t="s">
        <v>92</v>
      </c>
      <c r="C198" s="48">
        <f t="shared" si="0"/>
        <v>72000</v>
      </c>
      <c r="D198" s="81">
        <v>74682</v>
      </c>
      <c r="E198" s="82">
        <v>74151</v>
      </c>
      <c r="F198" s="82">
        <v>73593</v>
      </c>
      <c r="G198" s="82">
        <v>73044</v>
      </c>
      <c r="H198" s="82">
        <v>72477</v>
      </c>
      <c r="I198" s="82">
        <v>71892</v>
      </c>
      <c r="J198" s="82">
        <v>71352</v>
      </c>
      <c r="K198" s="82">
        <v>70758</v>
      </c>
      <c r="L198" s="82">
        <v>70164</v>
      </c>
      <c r="M198" s="83">
        <v>69588</v>
      </c>
      <c r="N198" s="84">
        <v>721701</v>
      </c>
      <c r="O198" s="85">
        <v>1</v>
      </c>
    </row>
    <row r="199" spans="1:15">
      <c r="A199" s="11"/>
      <c r="B199" s="12" t="s">
        <v>155</v>
      </c>
      <c r="C199" s="48">
        <f>315*288</f>
        <v>90720</v>
      </c>
      <c r="D199" s="81">
        <v>98991</v>
      </c>
      <c r="E199" s="82">
        <v>97119</v>
      </c>
      <c r="F199" s="82">
        <v>96588</v>
      </c>
      <c r="G199" s="82">
        <v>96021</v>
      </c>
      <c r="H199" s="82">
        <v>95517</v>
      </c>
      <c r="I199" s="82">
        <v>94977</v>
      </c>
      <c r="J199" s="82">
        <v>94419</v>
      </c>
      <c r="K199" s="82">
        <v>93834</v>
      </c>
      <c r="L199" s="82">
        <v>93231</v>
      </c>
      <c r="M199" s="83">
        <v>92700</v>
      </c>
      <c r="N199" s="84">
        <v>953397</v>
      </c>
      <c r="O199" s="85">
        <v>1.3210415393632544</v>
      </c>
    </row>
    <row r="200" spans="1:15">
      <c r="A200" s="11"/>
      <c r="B200" s="53" t="s">
        <v>150</v>
      </c>
      <c r="C200" s="54"/>
      <c r="D200" s="86">
        <v>24309</v>
      </c>
      <c r="E200" s="87">
        <v>22968</v>
      </c>
      <c r="F200" s="87">
        <v>22995</v>
      </c>
      <c r="G200" s="87">
        <v>22977</v>
      </c>
      <c r="H200" s="87">
        <v>23040</v>
      </c>
      <c r="I200" s="87">
        <v>23085</v>
      </c>
      <c r="J200" s="87">
        <v>23067</v>
      </c>
      <c r="K200" s="87">
        <v>23076</v>
      </c>
      <c r="L200" s="87">
        <v>23067</v>
      </c>
      <c r="M200" s="88">
        <v>23112</v>
      </c>
      <c r="N200" s="89">
        <v>231696</v>
      </c>
      <c r="O200" s="85">
        <v>0.3210415393632543</v>
      </c>
    </row>
    <row r="201" spans="1:15">
      <c r="A201" s="11"/>
      <c r="B201" s="12" t="s">
        <v>151</v>
      </c>
      <c r="C201" s="59">
        <f>C198/C199</f>
        <v>0.79365079365079361</v>
      </c>
      <c r="D201" s="81">
        <v>78564.28571428571</v>
      </c>
      <c r="E201" s="82">
        <v>77078.57142857142</v>
      </c>
      <c r="F201" s="82">
        <v>76657.142857142855</v>
      </c>
      <c r="G201" s="82">
        <v>76207.142857142855</v>
      </c>
      <c r="H201" s="82">
        <v>75807.142857142855</v>
      </c>
      <c r="I201" s="82">
        <v>75378.57142857142</v>
      </c>
      <c r="J201" s="82">
        <v>74935.714285714275</v>
      </c>
      <c r="K201" s="82">
        <v>74471.428571428565</v>
      </c>
      <c r="L201" s="82">
        <v>73992.857142857145</v>
      </c>
      <c r="M201" s="83">
        <v>73571.428571428565</v>
      </c>
      <c r="N201" s="84">
        <v>756664.28571428556</v>
      </c>
      <c r="O201" s="85">
        <v>1.0484456661613126</v>
      </c>
    </row>
    <row r="202" spans="1:15">
      <c r="A202" s="11"/>
      <c r="B202" s="60" t="s">
        <v>152</v>
      </c>
      <c r="C202" s="61"/>
      <c r="D202" s="86">
        <v>3882.2857142857101</v>
      </c>
      <c r="E202" s="87">
        <v>2927.5714285714203</v>
      </c>
      <c r="F202" s="87">
        <v>3064.1428571428551</v>
      </c>
      <c r="G202" s="87">
        <v>3163.1428571428551</v>
      </c>
      <c r="H202" s="87">
        <v>3330.1428571428551</v>
      </c>
      <c r="I202" s="87">
        <v>3486.5714285714203</v>
      </c>
      <c r="J202" s="87">
        <v>3583.7142857142753</v>
      </c>
      <c r="K202" s="87">
        <v>3713.4285714285652</v>
      </c>
      <c r="L202" s="87">
        <v>3828.8571428571449</v>
      </c>
      <c r="M202" s="88">
        <v>3983.4285714285652</v>
      </c>
      <c r="N202" s="89">
        <v>34963.285714285666</v>
      </c>
      <c r="O202" s="85">
        <v>4.8445666161312878E-2</v>
      </c>
    </row>
    <row r="203" spans="1:15">
      <c r="A203" s="11"/>
      <c r="B203" s="60" t="s">
        <v>153</v>
      </c>
      <c r="C203" s="61">
        <f>(C199-C198)/C199</f>
        <v>0.20634920634920634</v>
      </c>
      <c r="D203" s="86">
        <v>20426.714285714286</v>
      </c>
      <c r="E203" s="87">
        <v>20040.428571428569</v>
      </c>
      <c r="F203" s="87">
        <v>19930.857142857141</v>
      </c>
      <c r="G203" s="87">
        <v>19813.857142857141</v>
      </c>
      <c r="H203" s="87">
        <v>19709.857142857141</v>
      </c>
      <c r="I203" s="87">
        <v>19598.428571428569</v>
      </c>
      <c r="J203" s="87">
        <v>19483.285714285714</v>
      </c>
      <c r="K203" s="87">
        <v>19362.571428571428</v>
      </c>
      <c r="L203" s="87">
        <v>19238.142857142855</v>
      </c>
      <c r="M203" s="88">
        <v>19128.571428571428</v>
      </c>
      <c r="N203" s="89">
        <v>196732.71428571426</v>
      </c>
      <c r="O203" s="85">
        <v>0.27259587320194134</v>
      </c>
    </row>
    <row r="204" spans="1:15">
      <c r="A204" s="11"/>
      <c r="B204" s="12"/>
      <c r="C204" s="48"/>
      <c r="D204" s="81"/>
      <c r="E204" s="82"/>
      <c r="F204" s="82"/>
      <c r="G204" s="82"/>
      <c r="H204" s="82"/>
      <c r="I204" s="82"/>
      <c r="J204" s="82"/>
      <c r="K204" s="82"/>
      <c r="L204" s="82"/>
      <c r="M204" s="83"/>
      <c r="N204" s="84"/>
      <c r="O204" s="84"/>
    </row>
    <row r="205" spans="1:15">
      <c r="A205" s="11">
        <f>A198+1</f>
        <v>30</v>
      </c>
      <c r="B205" s="12" t="s">
        <v>94</v>
      </c>
      <c r="C205" s="48">
        <f t="shared" si="0"/>
        <v>72000</v>
      </c>
      <c r="D205" s="81">
        <v>77535</v>
      </c>
      <c r="E205" s="82">
        <v>76968</v>
      </c>
      <c r="F205" s="82">
        <v>76374</v>
      </c>
      <c r="G205" s="82">
        <v>75798</v>
      </c>
      <c r="H205" s="82">
        <v>75168</v>
      </c>
      <c r="I205" s="82">
        <v>74574</v>
      </c>
      <c r="J205" s="82">
        <v>73998</v>
      </c>
      <c r="K205" s="82">
        <v>73449</v>
      </c>
      <c r="L205" s="82">
        <v>72855</v>
      </c>
      <c r="M205" s="83">
        <v>72225</v>
      </c>
      <c r="N205" s="84">
        <v>748944</v>
      </c>
      <c r="O205" s="85">
        <v>1</v>
      </c>
    </row>
    <row r="206" spans="1:15">
      <c r="A206" s="11"/>
      <c r="B206" s="12" t="s">
        <v>155</v>
      </c>
      <c r="C206" s="48">
        <f>315*288</f>
        <v>90720</v>
      </c>
      <c r="D206" s="81">
        <v>101961</v>
      </c>
      <c r="E206" s="82">
        <v>100125</v>
      </c>
      <c r="F206" s="82">
        <v>99603</v>
      </c>
      <c r="G206" s="82">
        <v>99054</v>
      </c>
      <c r="H206" s="82">
        <v>98505</v>
      </c>
      <c r="I206" s="82">
        <v>97974</v>
      </c>
      <c r="J206" s="82">
        <v>97407</v>
      </c>
      <c r="K206" s="82">
        <v>96867</v>
      </c>
      <c r="L206" s="82">
        <v>96336</v>
      </c>
      <c r="M206" s="83">
        <v>95733</v>
      </c>
      <c r="N206" s="84">
        <v>983565</v>
      </c>
      <c r="O206" s="85">
        <v>1.313269082868679</v>
      </c>
    </row>
    <row r="207" spans="1:15">
      <c r="A207" s="11"/>
      <c r="B207" s="53" t="s">
        <v>150</v>
      </c>
      <c r="C207" s="54"/>
      <c r="D207" s="86">
        <v>24426</v>
      </c>
      <c r="E207" s="87">
        <v>23157</v>
      </c>
      <c r="F207" s="87">
        <v>23229</v>
      </c>
      <c r="G207" s="87">
        <v>23256</v>
      </c>
      <c r="H207" s="87">
        <v>23337</v>
      </c>
      <c r="I207" s="87">
        <v>23400</v>
      </c>
      <c r="J207" s="87">
        <v>23409</v>
      </c>
      <c r="K207" s="87">
        <v>23418</v>
      </c>
      <c r="L207" s="87">
        <v>23481</v>
      </c>
      <c r="M207" s="88">
        <v>23508</v>
      </c>
      <c r="N207" s="89">
        <v>234621</v>
      </c>
      <c r="O207" s="85">
        <v>0.31326908286867911</v>
      </c>
    </row>
    <row r="208" spans="1:15">
      <c r="A208" s="11"/>
      <c r="B208" s="12" t="s">
        <v>151</v>
      </c>
      <c r="C208" s="59">
        <f>C205/C206</f>
        <v>0.79365079365079361</v>
      </c>
      <c r="D208" s="81">
        <v>80921.428571428565</v>
      </c>
      <c r="E208" s="82">
        <v>79464.28571428571</v>
      </c>
      <c r="F208" s="82">
        <v>79050</v>
      </c>
      <c r="G208" s="82">
        <v>78614.28571428571</v>
      </c>
      <c r="H208" s="82">
        <v>78178.57142857142</v>
      </c>
      <c r="I208" s="82">
        <v>77757.142857142855</v>
      </c>
      <c r="J208" s="82">
        <v>77307.142857142855</v>
      </c>
      <c r="K208" s="82">
        <v>76878.57142857142</v>
      </c>
      <c r="L208" s="82">
        <v>76457.142857142855</v>
      </c>
      <c r="M208" s="83">
        <v>75978.57142857142</v>
      </c>
      <c r="N208" s="84">
        <v>780607.14285714296</v>
      </c>
      <c r="O208" s="85">
        <v>1.0422770498957772</v>
      </c>
    </row>
    <row r="209" spans="1:15">
      <c r="A209" s="11"/>
      <c r="B209" s="60" t="s">
        <v>152</v>
      </c>
      <c r="C209" s="61"/>
      <c r="D209" s="86">
        <v>3386.4285714285652</v>
      </c>
      <c r="E209" s="87">
        <v>2496.2857142857101</v>
      </c>
      <c r="F209" s="87">
        <v>2676</v>
      </c>
      <c r="G209" s="87">
        <v>2816.2857142857101</v>
      </c>
      <c r="H209" s="87">
        <v>3010.5714285714203</v>
      </c>
      <c r="I209" s="87">
        <v>3183.1428571428551</v>
      </c>
      <c r="J209" s="87">
        <v>3309.1428571428551</v>
      </c>
      <c r="K209" s="87">
        <v>3429.5714285714203</v>
      </c>
      <c r="L209" s="87">
        <v>3602.1428571428551</v>
      </c>
      <c r="M209" s="88">
        <v>3753.5714285714203</v>
      </c>
      <c r="N209" s="89">
        <v>31663.142857142811</v>
      </c>
      <c r="O209" s="85">
        <v>4.2277049895777005E-2</v>
      </c>
    </row>
    <row r="210" spans="1:15">
      <c r="A210" s="11"/>
      <c r="B210" s="60" t="s">
        <v>153</v>
      </c>
      <c r="C210" s="61">
        <f>(C206-C205)/C206</f>
        <v>0.20634920634920634</v>
      </c>
      <c r="D210" s="86">
        <v>21039.571428571428</v>
      </c>
      <c r="E210" s="87">
        <v>20660.714285714286</v>
      </c>
      <c r="F210" s="87">
        <v>20553</v>
      </c>
      <c r="G210" s="87">
        <v>20439.714285714286</v>
      </c>
      <c r="H210" s="87">
        <v>20326.428571428569</v>
      </c>
      <c r="I210" s="87">
        <v>20216.857142857141</v>
      </c>
      <c r="J210" s="87">
        <v>20099.857142857141</v>
      </c>
      <c r="K210" s="87">
        <v>19988.428571428569</v>
      </c>
      <c r="L210" s="87">
        <v>19878.857142857141</v>
      </c>
      <c r="M210" s="88">
        <v>19754.428571428569</v>
      </c>
      <c r="N210" s="89">
        <v>202957.85714285713</v>
      </c>
      <c r="O210" s="85">
        <v>0.27099203297290203</v>
      </c>
    </row>
    <row r="211" spans="1:15">
      <c r="A211" s="11"/>
      <c r="B211" s="12"/>
      <c r="C211" s="48"/>
      <c r="D211" s="81"/>
      <c r="E211" s="82"/>
      <c r="F211" s="82"/>
      <c r="G211" s="82"/>
      <c r="H211" s="82"/>
      <c r="I211" s="82"/>
      <c r="J211" s="82"/>
      <c r="K211" s="82"/>
      <c r="L211" s="82"/>
      <c r="M211" s="83"/>
      <c r="N211" s="84"/>
      <c r="O211" s="84"/>
    </row>
    <row r="212" spans="1:15">
      <c r="A212" s="11">
        <f>A205+1</f>
        <v>31</v>
      </c>
      <c r="B212" s="12" t="s">
        <v>96</v>
      </c>
      <c r="C212" s="48">
        <f t="shared" si="0"/>
        <v>72000</v>
      </c>
      <c r="D212" s="81">
        <v>82647</v>
      </c>
      <c r="E212" s="82">
        <v>82026</v>
      </c>
      <c r="F212" s="82">
        <v>81387</v>
      </c>
      <c r="G212" s="82">
        <v>80739</v>
      </c>
      <c r="H212" s="82">
        <v>80127</v>
      </c>
      <c r="I212" s="82">
        <v>79452</v>
      </c>
      <c r="J212" s="82">
        <v>78849</v>
      </c>
      <c r="K212" s="82">
        <v>78228</v>
      </c>
      <c r="L212" s="82">
        <v>77571</v>
      </c>
      <c r="M212" s="83">
        <v>76968</v>
      </c>
      <c r="N212" s="84">
        <v>797994</v>
      </c>
      <c r="O212" s="85">
        <v>1</v>
      </c>
    </row>
    <row r="213" spans="1:15">
      <c r="A213" s="11"/>
      <c r="B213" s="12" t="s">
        <v>155</v>
      </c>
      <c r="C213" s="48">
        <f>315*288</f>
        <v>90720</v>
      </c>
      <c r="D213" s="81">
        <v>107190</v>
      </c>
      <c r="E213" s="82">
        <v>105381</v>
      </c>
      <c r="F213" s="82">
        <v>104886</v>
      </c>
      <c r="G213" s="82">
        <v>104382</v>
      </c>
      <c r="H213" s="82">
        <v>103842</v>
      </c>
      <c r="I213" s="82">
        <v>103311</v>
      </c>
      <c r="J213" s="82">
        <v>102780</v>
      </c>
      <c r="K213" s="82">
        <v>102249</v>
      </c>
      <c r="L213" s="82">
        <v>101709</v>
      </c>
      <c r="M213" s="83">
        <v>101142</v>
      </c>
      <c r="N213" s="84">
        <v>1036872</v>
      </c>
      <c r="O213" s="85">
        <v>1.299348115399364</v>
      </c>
    </row>
    <row r="214" spans="1:15">
      <c r="A214" s="11"/>
      <c r="B214" s="53" t="s">
        <v>150</v>
      </c>
      <c r="C214" s="54"/>
      <c r="D214" s="86">
        <v>24543</v>
      </c>
      <c r="E214" s="87">
        <v>23355</v>
      </c>
      <c r="F214" s="87">
        <v>23499</v>
      </c>
      <c r="G214" s="87">
        <v>23643</v>
      </c>
      <c r="H214" s="87">
        <v>23715</v>
      </c>
      <c r="I214" s="87">
        <v>23859</v>
      </c>
      <c r="J214" s="87">
        <v>23931</v>
      </c>
      <c r="K214" s="87">
        <v>24021</v>
      </c>
      <c r="L214" s="87">
        <v>24138</v>
      </c>
      <c r="M214" s="88">
        <v>24174</v>
      </c>
      <c r="N214" s="89">
        <v>238878</v>
      </c>
      <c r="O214" s="85">
        <v>0.2993481153993639</v>
      </c>
    </row>
    <row r="215" spans="1:15">
      <c r="A215" s="11"/>
      <c r="B215" s="12" t="s">
        <v>151</v>
      </c>
      <c r="C215" s="59">
        <f>C212/C213</f>
        <v>0.79365079365079361</v>
      </c>
      <c r="D215" s="81">
        <v>85071.428571428565</v>
      </c>
      <c r="E215" s="82">
        <v>83635.714285714275</v>
      </c>
      <c r="F215" s="82">
        <v>83242.857142857145</v>
      </c>
      <c r="G215" s="82">
        <v>82842.857142857145</v>
      </c>
      <c r="H215" s="82">
        <v>82414.28571428571</v>
      </c>
      <c r="I215" s="82">
        <v>81992.857142857145</v>
      </c>
      <c r="J215" s="82">
        <v>81571.428571428565</v>
      </c>
      <c r="K215" s="82">
        <v>81150</v>
      </c>
      <c r="L215" s="82">
        <v>80721.428571428565</v>
      </c>
      <c r="M215" s="83">
        <v>80271.428571428565</v>
      </c>
      <c r="N215" s="84">
        <v>822914.28571428556</v>
      </c>
      <c r="O215" s="85">
        <v>1.031228663015368</v>
      </c>
    </row>
    <row r="216" spans="1:15">
      <c r="A216" s="11"/>
      <c r="B216" s="60" t="s">
        <v>152</v>
      </c>
      <c r="C216" s="61"/>
      <c r="D216" s="86">
        <v>2424.4285714285652</v>
      </c>
      <c r="E216" s="87">
        <v>1609.7142857142753</v>
      </c>
      <c r="F216" s="87">
        <v>1855.8571428571449</v>
      </c>
      <c r="G216" s="87">
        <v>2103.8571428571449</v>
      </c>
      <c r="H216" s="87">
        <v>2287.2857142857101</v>
      </c>
      <c r="I216" s="87">
        <v>2540.8571428571449</v>
      </c>
      <c r="J216" s="87">
        <v>2722.4285714285652</v>
      </c>
      <c r="K216" s="87">
        <v>2922</v>
      </c>
      <c r="L216" s="87">
        <v>3150.4285714285652</v>
      </c>
      <c r="M216" s="88">
        <v>3303.4285714285652</v>
      </c>
      <c r="N216" s="89">
        <v>24920.285714285681</v>
      </c>
      <c r="O216" s="85">
        <v>3.1228663015368138E-2</v>
      </c>
    </row>
    <row r="217" spans="1:15">
      <c r="A217" s="11"/>
      <c r="B217" s="60" t="s">
        <v>153</v>
      </c>
      <c r="C217" s="61">
        <f>(C213-C212)/C213</f>
        <v>0.20634920634920634</v>
      </c>
      <c r="D217" s="86">
        <v>22118.571428571428</v>
      </c>
      <c r="E217" s="87">
        <v>21745.285714285714</v>
      </c>
      <c r="F217" s="87">
        <v>21643.142857142855</v>
      </c>
      <c r="G217" s="87">
        <v>21539.142857142855</v>
      </c>
      <c r="H217" s="87">
        <v>21427.714285714286</v>
      </c>
      <c r="I217" s="87">
        <v>21318.142857142855</v>
      </c>
      <c r="J217" s="87">
        <v>21208.571428571428</v>
      </c>
      <c r="K217" s="87">
        <v>21099</v>
      </c>
      <c r="L217" s="87">
        <v>20987.571428571428</v>
      </c>
      <c r="M217" s="88">
        <v>20870.571428571428</v>
      </c>
      <c r="N217" s="89">
        <v>213957.71428571426</v>
      </c>
      <c r="O217" s="85">
        <v>0.2681194523839957</v>
      </c>
    </row>
    <row r="218" spans="1:15">
      <c r="A218" s="11"/>
      <c r="B218" s="12"/>
      <c r="C218" s="48"/>
      <c r="D218" s="81"/>
      <c r="E218" s="82"/>
      <c r="F218" s="82"/>
      <c r="G218" s="82"/>
      <c r="H218" s="82"/>
      <c r="I218" s="82"/>
      <c r="J218" s="82"/>
      <c r="K218" s="82"/>
      <c r="L218" s="82"/>
      <c r="M218" s="83"/>
      <c r="N218" s="84"/>
      <c r="O218" s="84"/>
    </row>
    <row r="219" spans="1:15">
      <c r="A219" s="11">
        <f>A212+1</f>
        <v>32</v>
      </c>
      <c r="B219" s="12" t="s">
        <v>98</v>
      </c>
      <c r="C219" s="48">
        <f t="shared" si="0"/>
        <v>72000</v>
      </c>
      <c r="D219" s="81">
        <v>80451</v>
      </c>
      <c r="E219" s="82">
        <v>79848</v>
      </c>
      <c r="F219" s="82">
        <v>79200</v>
      </c>
      <c r="G219" s="82">
        <v>78615</v>
      </c>
      <c r="H219" s="82">
        <v>77958</v>
      </c>
      <c r="I219" s="82">
        <v>77382</v>
      </c>
      <c r="J219" s="82">
        <v>76761</v>
      </c>
      <c r="K219" s="82">
        <v>76140</v>
      </c>
      <c r="L219" s="82">
        <v>75582</v>
      </c>
      <c r="M219" s="83">
        <v>74907</v>
      </c>
      <c r="N219" s="84">
        <v>776844</v>
      </c>
      <c r="O219" s="85">
        <v>1</v>
      </c>
    </row>
    <row r="220" spans="1:15">
      <c r="A220" s="11"/>
      <c r="B220" s="12" t="s">
        <v>155</v>
      </c>
      <c r="C220" s="48">
        <f>315*288</f>
        <v>90720</v>
      </c>
      <c r="D220" s="81">
        <v>105165</v>
      </c>
      <c r="E220" s="82">
        <v>103329</v>
      </c>
      <c r="F220" s="82">
        <v>102816</v>
      </c>
      <c r="G220" s="82">
        <v>102267</v>
      </c>
      <c r="H220" s="82">
        <v>101745</v>
      </c>
      <c r="I220" s="82">
        <v>101178</v>
      </c>
      <c r="J220" s="82">
        <v>100629</v>
      </c>
      <c r="K220" s="82">
        <v>100107</v>
      </c>
      <c r="L220" s="82">
        <v>99585</v>
      </c>
      <c r="M220" s="83">
        <v>99000</v>
      </c>
      <c r="N220" s="84">
        <v>1015821</v>
      </c>
      <c r="O220" s="85">
        <v>1.3076254692061726</v>
      </c>
    </row>
    <row r="221" spans="1:15">
      <c r="A221" s="11"/>
      <c r="B221" s="53" t="s">
        <v>150</v>
      </c>
      <c r="C221" s="54"/>
      <c r="D221" s="86">
        <v>24714</v>
      </c>
      <c r="E221" s="87">
        <v>23481</v>
      </c>
      <c r="F221" s="87">
        <v>23616</v>
      </c>
      <c r="G221" s="87">
        <v>23652</v>
      </c>
      <c r="H221" s="87">
        <v>23787</v>
      </c>
      <c r="I221" s="87">
        <v>23796</v>
      </c>
      <c r="J221" s="87">
        <v>23868</v>
      </c>
      <c r="K221" s="87">
        <v>23967</v>
      </c>
      <c r="L221" s="87">
        <v>24003</v>
      </c>
      <c r="M221" s="88">
        <v>24093</v>
      </c>
      <c r="N221" s="89">
        <v>238977</v>
      </c>
      <c r="O221" s="85">
        <v>0.30762546920617267</v>
      </c>
    </row>
    <row r="222" spans="1:15">
      <c r="A222" s="11"/>
      <c r="B222" s="12" t="s">
        <v>151</v>
      </c>
      <c r="C222" s="59">
        <f>C219/C220</f>
        <v>0.79365079365079361</v>
      </c>
      <c r="D222" s="81">
        <v>83464.28571428571</v>
      </c>
      <c r="E222" s="82">
        <v>82007.142857142855</v>
      </c>
      <c r="F222" s="82">
        <v>81600</v>
      </c>
      <c r="G222" s="82">
        <v>81164.28571428571</v>
      </c>
      <c r="H222" s="82">
        <v>80750</v>
      </c>
      <c r="I222" s="82">
        <v>80300</v>
      </c>
      <c r="J222" s="82">
        <v>79864.28571428571</v>
      </c>
      <c r="K222" s="82">
        <v>79450</v>
      </c>
      <c r="L222" s="82">
        <v>79035.714285714275</v>
      </c>
      <c r="M222" s="83">
        <v>78571.428571428565</v>
      </c>
      <c r="N222" s="84">
        <v>806207.14285714284</v>
      </c>
      <c r="O222" s="85">
        <v>1.0377979914334703</v>
      </c>
    </row>
    <row r="223" spans="1:15">
      <c r="A223" s="11"/>
      <c r="B223" s="60" t="s">
        <v>152</v>
      </c>
      <c r="C223" s="61"/>
      <c r="D223" s="86">
        <v>3013.2857142857101</v>
      </c>
      <c r="E223" s="87">
        <v>2159.1428571428551</v>
      </c>
      <c r="F223" s="87">
        <v>2400</v>
      </c>
      <c r="G223" s="87">
        <v>2549.2857142857101</v>
      </c>
      <c r="H223" s="87">
        <v>2792</v>
      </c>
      <c r="I223" s="87">
        <v>2918</v>
      </c>
      <c r="J223" s="87">
        <v>3103.2857142857101</v>
      </c>
      <c r="K223" s="87">
        <v>3310</v>
      </c>
      <c r="L223" s="87">
        <v>3453.7142857142753</v>
      </c>
      <c r="M223" s="88">
        <v>3664.4285714285652</v>
      </c>
      <c r="N223" s="89">
        <v>29363.142857142826</v>
      </c>
      <c r="O223" s="85">
        <v>3.7797991433470332E-2</v>
      </c>
    </row>
    <row r="224" spans="1:15">
      <c r="A224" s="11"/>
      <c r="B224" s="60" t="s">
        <v>153</v>
      </c>
      <c r="C224" s="61">
        <f>(C220-C219)/C220</f>
        <v>0.20634920634920634</v>
      </c>
      <c r="D224" s="86">
        <v>21700.714285714286</v>
      </c>
      <c r="E224" s="87">
        <v>21321.857142857141</v>
      </c>
      <c r="F224" s="87">
        <v>21216</v>
      </c>
      <c r="G224" s="87">
        <v>21102.714285714286</v>
      </c>
      <c r="H224" s="87">
        <v>20995</v>
      </c>
      <c r="I224" s="87">
        <v>20878</v>
      </c>
      <c r="J224" s="87">
        <v>20764.714285714286</v>
      </c>
      <c r="K224" s="87">
        <v>20657</v>
      </c>
      <c r="L224" s="87">
        <v>20549.285714285714</v>
      </c>
      <c r="M224" s="88">
        <v>20428.571428571428</v>
      </c>
      <c r="N224" s="89">
        <v>209613.85714285713</v>
      </c>
      <c r="O224" s="85">
        <v>0.26982747777270227</v>
      </c>
    </row>
    <row r="225" spans="1:15">
      <c r="A225" s="11"/>
      <c r="B225" s="12"/>
      <c r="C225" s="48"/>
      <c r="D225" s="81"/>
      <c r="E225" s="82"/>
      <c r="F225" s="82"/>
      <c r="G225" s="82"/>
      <c r="H225" s="82"/>
      <c r="I225" s="82"/>
      <c r="J225" s="82"/>
      <c r="K225" s="82"/>
      <c r="L225" s="82"/>
      <c r="M225" s="83"/>
      <c r="N225" s="84"/>
      <c r="O225" s="84"/>
    </row>
    <row r="226" spans="1:15">
      <c r="A226" s="11">
        <f>A219+1</f>
        <v>33</v>
      </c>
      <c r="B226" s="12" t="s">
        <v>100</v>
      </c>
      <c r="C226" s="48">
        <f t="shared" si="0"/>
        <v>72000</v>
      </c>
      <c r="D226" s="81">
        <v>81306</v>
      </c>
      <c r="E226" s="82">
        <v>80685</v>
      </c>
      <c r="F226" s="82">
        <v>80073</v>
      </c>
      <c r="G226" s="82">
        <v>79434</v>
      </c>
      <c r="H226" s="82">
        <v>78840</v>
      </c>
      <c r="I226" s="82">
        <v>78210</v>
      </c>
      <c r="J226" s="82">
        <v>77598</v>
      </c>
      <c r="K226" s="82">
        <v>76941</v>
      </c>
      <c r="L226" s="82">
        <v>76356</v>
      </c>
      <c r="M226" s="83">
        <v>75744</v>
      </c>
      <c r="N226" s="84">
        <v>785187</v>
      </c>
      <c r="O226" s="85">
        <v>1</v>
      </c>
    </row>
    <row r="227" spans="1:15">
      <c r="A227" s="11"/>
      <c r="B227" s="12" t="s">
        <v>155</v>
      </c>
      <c r="C227" s="48">
        <f>315*288</f>
        <v>90720</v>
      </c>
      <c r="D227" s="81">
        <v>106641</v>
      </c>
      <c r="E227" s="82">
        <v>104760</v>
      </c>
      <c r="F227" s="82">
        <v>104211</v>
      </c>
      <c r="G227" s="82">
        <v>103653</v>
      </c>
      <c r="H227" s="82">
        <v>103122</v>
      </c>
      <c r="I227" s="82">
        <v>102555</v>
      </c>
      <c r="J227" s="82">
        <v>101961</v>
      </c>
      <c r="K227" s="82">
        <v>101394</v>
      </c>
      <c r="L227" s="82">
        <v>100818</v>
      </c>
      <c r="M227" s="83">
        <v>100251</v>
      </c>
      <c r="N227" s="84">
        <v>1029366</v>
      </c>
      <c r="O227" s="85">
        <v>1.3109819699001639</v>
      </c>
    </row>
    <row r="228" spans="1:15">
      <c r="A228" s="11"/>
      <c r="B228" s="53" t="s">
        <v>150</v>
      </c>
      <c r="C228" s="54"/>
      <c r="D228" s="86">
        <v>25335</v>
      </c>
      <c r="E228" s="87">
        <v>24075</v>
      </c>
      <c r="F228" s="87">
        <v>24138</v>
      </c>
      <c r="G228" s="87">
        <v>24219</v>
      </c>
      <c r="H228" s="87">
        <v>24282</v>
      </c>
      <c r="I228" s="87">
        <v>24345</v>
      </c>
      <c r="J228" s="87">
        <v>24363</v>
      </c>
      <c r="K228" s="87">
        <v>24453</v>
      </c>
      <c r="L228" s="87">
        <v>24462</v>
      </c>
      <c r="M228" s="88">
        <v>24507</v>
      </c>
      <c r="N228" s="89">
        <v>244179</v>
      </c>
      <c r="O228" s="85">
        <v>0.31098196990016391</v>
      </c>
    </row>
    <row r="229" spans="1:15">
      <c r="A229" s="11"/>
      <c r="B229" s="12" t="s">
        <v>151</v>
      </c>
      <c r="C229" s="59">
        <f>C226/C227</f>
        <v>0.79365079365079361</v>
      </c>
      <c r="D229" s="81">
        <v>84635.714285714275</v>
      </c>
      <c r="E229" s="82">
        <v>83142.857142857145</v>
      </c>
      <c r="F229" s="82">
        <v>82707.142857142855</v>
      </c>
      <c r="G229" s="82">
        <v>82264.28571428571</v>
      </c>
      <c r="H229" s="82">
        <v>81842.857142857145</v>
      </c>
      <c r="I229" s="82">
        <v>81392.857142857145</v>
      </c>
      <c r="J229" s="82">
        <v>80921.428571428565</v>
      </c>
      <c r="K229" s="82">
        <v>80471.428571428565</v>
      </c>
      <c r="L229" s="82">
        <v>80014.28571428571</v>
      </c>
      <c r="M229" s="83">
        <v>79564.28571428571</v>
      </c>
      <c r="N229" s="84">
        <v>816957.14285714272</v>
      </c>
      <c r="O229" s="85">
        <v>1.0404618808731458</v>
      </c>
    </row>
    <row r="230" spans="1:15">
      <c r="A230" s="11"/>
      <c r="B230" s="60" t="s">
        <v>152</v>
      </c>
      <c r="C230" s="61"/>
      <c r="D230" s="86">
        <v>3329.7142857142753</v>
      </c>
      <c r="E230" s="87">
        <v>2457.8571428571449</v>
      </c>
      <c r="F230" s="87">
        <v>2634.1428571428551</v>
      </c>
      <c r="G230" s="87">
        <v>2830.2857142857101</v>
      </c>
      <c r="H230" s="87">
        <v>3002.8571428571449</v>
      </c>
      <c r="I230" s="87">
        <v>3182.8571428571449</v>
      </c>
      <c r="J230" s="87">
        <v>3323.4285714285652</v>
      </c>
      <c r="K230" s="87">
        <v>3530.4285714285652</v>
      </c>
      <c r="L230" s="87">
        <v>3658.2857142857101</v>
      </c>
      <c r="M230" s="88">
        <v>3820.2857142857101</v>
      </c>
      <c r="N230" s="89">
        <v>31770.142857142826</v>
      </c>
      <c r="O230" s="85">
        <v>4.0461880873145922E-2</v>
      </c>
    </row>
    <row r="231" spans="1:15">
      <c r="A231" s="11"/>
      <c r="B231" s="60" t="s">
        <v>153</v>
      </c>
      <c r="C231" s="61">
        <f>(C227-C226)/C227</f>
        <v>0.20634920634920634</v>
      </c>
      <c r="D231" s="86">
        <v>22005.285714285714</v>
      </c>
      <c r="E231" s="87">
        <v>21617.142857142855</v>
      </c>
      <c r="F231" s="87">
        <v>21503.857142857141</v>
      </c>
      <c r="G231" s="87">
        <v>21388.714285714286</v>
      </c>
      <c r="H231" s="87">
        <v>21279.142857142855</v>
      </c>
      <c r="I231" s="87">
        <v>21162.142857142855</v>
      </c>
      <c r="J231" s="87">
        <v>21039.571428571428</v>
      </c>
      <c r="K231" s="87">
        <v>20922.571428571428</v>
      </c>
      <c r="L231" s="87">
        <v>20803.714285714286</v>
      </c>
      <c r="M231" s="88">
        <v>20686.714285714286</v>
      </c>
      <c r="N231" s="89">
        <v>212408.85714285713</v>
      </c>
      <c r="O231" s="85">
        <v>0.27052008902701791</v>
      </c>
    </row>
    <row r="232" spans="1:15">
      <c r="A232" s="11"/>
      <c r="B232" s="12"/>
      <c r="C232" s="48"/>
      <c r="D232" s="81"/>
      <c r="E232" s="82"/>
      <c r="F232" s="82"/>
      <c r="G232" s="82"/>
      <c r="H232" s="82"/>
      <c r="I232" s="82"/>
      <c r="J232" s="82"/>
      <c r="K232" s="82"/>
      <c r="L232" s="82"/>
      <c r="M232" s="83"/>
      <c r="N232" s="84"/>
      <c r="O232" s="84"/>
    </row>
    <row r="233" spans="1:15">
      <c r="A233" s="11">
        <f>A226+1</f>
        <v>34</v>
      </c>
      <c r="B233" s="12" t="s">
        <v>102</v>
      </c>
      <c r="C233" s="48">
        <f t="shared" si="0"/>
        <v>72000</v>
      </c>
      <c r="D233" s="81">
        <v>82521</v>
      </c>
      <c r="E233" s="82">
        <v>81909</v>
      </c>
      <c r="F233" s="82">
        <v>81306</v>
      </c>
      <c r="G233" s="82">
        <v>80685</v>
      </c>
      <c r="H233" s="82">
        <v>80082</v>
      </c>
      <c r="I233" s="82">
        <v>79479</v>
      </c>
      <c r="J233" s="82">
        <v>78885</v>
      </c>
      <c r="K233" s="82">
        <v>78219</v>
      </c>
      <c r="L233" s="82">
        <v>77589</v>
      </c>
      <c r="M233" s="83">
        <v>76941</v>
      </c>
      <c r="N233" s="84">
        <v>797616</v>
      </c>
      <c r="O233" s="85">
        <v>1</v>
      </c>
    </row>
    <row r="234" spans="1:15">
      <c r="A234" s="11"/>
      <c r="B234" s="12" t="s">
        <v>155</v>
      </c>
      <c r="C234" s="48">
        <f>315*288</f>
        <v>90720</v>
      </c>
      <c r="D234" s="81">
        <v>107100</v>
      </c>
      <c r="E234" s="82">
        <v>105327</v>
      </c>
      <c r="F234" s="82">
        <v>104787</v>
      </c>
      <c r="G234" s="82">
        <v>104274</v>
      </c>
      <c r="H234" s="82">
        <v>103734</v>
      </c>
      <c r="I234" s="82">
        <v>103212</v>
      </c>
      <c r="J234" s="82">
        <v>102645</v>
      </c>
      <c r="K234" s="82">
        <v>102042</v>
      </c>
      <c r="L234" s="82">
        <v>101565</v>
      </c>
      <c r="M234" s="83">
        <v>100971</v>
      </c>
      <c r="N234" s="84">
        <v>1035657</v>
      </c>
      <c r="O234" s="85">
        <v>1.2984406029969309</v>
      </c>
    </row>
    <row r="235" spans="1:15">
      <c r="A235" s="11"/>
      <c r="B235" s="53" t="s">
        <v>150</v>
      </c>
      <c r="C235" s="54"/>
      <c r="D235" s="86">
        <v>24579</v>
      </c>
      <c r="E235" s="87">
        <v>23418</v>
      </c>
      <c r="F235" s="87">
        <v>23481</v>
      </c>
      <c r="G235" s="87">
        <v>23589</v>
      </c>
      <c r="H235" s="87">
        <v>23652</v>
      </c>
      <c r="I235" s="87">
        <v>23733</v>
      </c>
      <c r="J235" s="87">
        <v>23760</v>
      </c>
      <c r="K235" s="87">
        <v>23823</v>
      </c>
      <c r="L235" s="87">
        <v>23976</v>
      </c>
      <c r="M235" s="88">
        <v>24030</v>
      </c>
      <c r="N235" s="89">
        <v>238041</v>
      </c>
      <c r="O235" s="85">
        <v>0.29844060299693087</v>
      </c>
    </row>
    <row r="236" spans="1:15">
      <c r="A236" s="11"/>
      <c r="B236" s="12" t="s">
        <v>151</v>
      </c>
      <c r="C236" s="59">
        <f>C233/C234</f>
        <v>0.79365079365079361</v>
      </c>
      <c r="D236" s="81">
        <v>85000</v>
      </c>
      <c r="E236" s="82">
        <v>83592.857142857145</v>
      </c>
      <c r="F236" s="82">
        <v>83164.28571428571</v>
      </c>
      <c r="G236" s="82">
        <v>82757.142857142855</v>
      </c>
      <c r="H236" s="82">
        <v>82328.57142857142</v>
      </c>
      <c r="I236" s="82">
        <v>81914.28571428571</v>
      </c>
      <c r="J236" s="82">
        <v>81464.28571428571</v>
      </c>
      <c r="K236" s="82">
        <v>80985.714285714275</v>
      </c>
      <c r="L236" s="82">
        <v>80607.142857142855</v>
      </c>
      <c r="M236" s="83">
        <v>80135.714285714275</v>
      </c>
      <c r="N236" s="84">
        <v>821950</v>
      </c>
      <c r="O236" s="85">
        <v>1.0305084150769293</v>
      </c>
    </row>
    <row r="237" spans="1:15">
      <c r="A237" s="11"/>
      <c r="B237" s="60" t="s">
        <v>152</v>
      </c>
      <c r="C237" s="61"/>
      <c r="D237" s="86">
        <v>2479</v>
      </c>
      <c r="E237" s="87">
        <v>1683.8571428571449</v>
      </c>
      <c r="F237" s="87">
        <v>1858.2857142857101</v>
      </c>
      <c r="G237" s="87">
        <v>2072.1428571428551</v>
      </c>
      <c r="H237" s="87">
        <v>2246.5714285714203</v>
      </c>
      <c r="I237" s="87">
        <v>2435.2857142857101</v>
      </c>
      <c r="J237" s="87">
        <v>2579.2857142857101</v>
      </c>
      <c r="K237" s="87">
        <v>2766.7142857142753</v>
      </c>
      <c r="L237" s="87">
        <v>3018.1428571428551</v>
      </c>
      <c r="M237" s="88">
        <v>3194.7142857142753</v>
      </c>
      <c r="N237" s="89">
        <v>24333.999999999956</v>
      </c>
      <c r="O237" s="85">
        <v>3.0508415076929193E-2</v>
      </c>
    </row>
    <row r="238" spans="1:15">
      <c r="A238" s="11"/>
      <c r="B238" s="60" t="s">
        <v>153</v>
      </c>
      <c r="C238" s="61">
        <f>(C234-C233)/C234</f>
        <v>0.20634920634920634</v>
      </c>
      <c r="D238" s="86">
        <v>22100</v>
      </c>
      <c r="E238" s="87">
        <v>21734.142857142855</v>
      </c>
      <c r="F238" s="87">
        <v>21622.714285714286</v>
      </c>
      <c r="G238" s="87">
        <v>21516.857142857141</v>
      </c>
      <c r="H238" s="87">
        <v>21405.428571428569</v>
      </c>
      <c r="I238" s="87">
        <v>21297.714285714286</v>
      </c>
      <c r="J238" s="87">
        <v>21180.714285714286</v>
      </c>
      <c r="K238" s="87">
        <v>21056.285714285714</v>
      </c>
      <c r="L238" s="87">
        <v>20957.857142857141</v>
      </c>
      <c r="M238" s="88">
        <v>20835.285714285714</v>
      </c>
      <c r="N238" s="89">
        <v>213706.99999999997</v>
      </c>
      <c r="O238" s="85">
        <v>0.26793218792000156</v>
      </c>
    </row>
    <row r="239" spans="1:15">
      <c r="A239" s="11"/>
      <c r="B239" s="12"/>
      <c r="C239" s="48"/>
      <c r="D239" s="81"/>
      <c r="E239" s="82"/>
      <c r="F239" s="82"/>
      <c r="G239" s="82"/>
      <c r="H239" s="82"/>
      <c r="I239" s="82"/>
      <c r="J239" s="82"/>
      <c r="K239" s="82"/>
      <c r="L239" s="82"/>
      <c r="M239" s="83"/>
      <c r="N239" s="84"/>
      <c r="O239" s="84"/>
    </row>
    <row r="240" spans="1:15">
      <c r="A240" s="11">
        <f>A233+1</f>
        <v>35</v>
      </c>
      <c r="B240" s="12" t="s">
        <v>104</v>
      </c>
      <c r="C240" s="48">
        <f t="shared" si="0"/>
        <v>72000</v>
      </c>
      <c r="D240" s="81">
        <v>72864</v>
      </c>
      <c r="E240" s="82">
        <v>72288</v>
      </c>
      <c r="F240" s="82">
        <v>71730</v>
      </c>
      <c r="G240" s="82">
        <v>71226</v>
      </c>
      <c r="H240" s="82">
        <v>70650</v>
      </c>
      <c r="I240" s="82">
        <v>70074</v>
      </c>
      <c r="J240" s="82">
        <v>69543</v>
      </c>
      <c r="K240" s="82">
        <v>68931</v>
      </c>
      <c r="L240" s="82">
        <v>68409</v>
      </c>
      <c r="M240" s="83">
        <v>67869</v>
      </c>
      <c r="N240" s="84">
        <v>703584</v>
      </c>
      <c r="O240" s="85">
        <v>1</v>
      </c>
    </row>
    <row r="241" spans="1:15">
      <c r="A241" s="11"/>
      <c r="B241" s="12" t="s">
        <v>155</v>
      </c>
      <c r="C241" s="48">
        <f>315*288</f>
        <v>90720</v>
      </c>
      <c r="D241" s="81">
        <v>95184</v>
      </c>
      <c r="E241" s="82">
        <v>93474</v>
      </c>
      <c r="F241" s="82">
        <v>92952</v>
      </c>
      <c r="G241" s="82">
        <v>92448</v>
      </c>
      <c r="H241" s="82">
        <v>91998</v>
      </c>
      <c r="I241" s="82">
        <v>91494</v>
      </c>
      <c r="J241" s="82">
        <v>90972</v>
      </c>
      <c r="K241" s="82">
        <v>90486</v>
      </c>
      <c r="L241" s="82">
        <v>90000</v>
      </c>
      <c r="M241" s="83">
        <v>89451</v>
      </c>
      <c r="N241" s="84">
        <v>918459</v>
      </c>
      <c r="O241" s="85">
        <v>1.3054006344658207</v>
      </c>
    </row>
    <row r="242" spans="1:15">
      <c r="A242" s="11"/>
      <c r="B242" s="53" t="s">
        <v>150</v>
      </c>
      <c r="C242" s="54"/>
      <c r="D242" s="86">
        <v>22320</v>
      </c>
      <c r="E242" s="87">
        <v>21186</v>
      </c>
      <c r="F242" s="87">
        <v>21222</v>
      </c>
      <c r="G242" s="87">
        <v>21222</v>
      </c>
      <c r="H242" s="87">
        <v>21348</v>
      </c>
      <c r="I242" s="87">
        <v>21420</v>
      </c>
      <c r="J242" s="87">
        <v>21429</v>
      </c>
      <c r="K242" s="87">
        <v>21555</v>
      </c>
      <c r="L242" s="87">
        <v>21591</v>
      </c>
      <c r="M242" s="88">
        <v>21582</v>
      </c>
      <c r="N242" s="89">
        <v>214875</v>
      </c>
      <c r="O242" s="85">
        <v>0.30540063446582072</v>
      </c>
    </row>
    <row r="243" spans="1:15">
      <c r="A243" s="11"/>
      <c r="B243" s="12" t="s">
        <v>151</v>
      </c>
      <c r="C243" s="59">
        <f>C240/C241</f>
        <v>0.79365079365079361</v>
      </c>
      <c r="D243" s="81">
        <v>75542.857142857145</v>
      </c>
      <c r="E243" s="82">
        <v>74185.714285714275</v>
      </c>
      <c r="F243" s="82">
        <v>73771.428571428565</v>
      </c>
      <c r="G243" s="82">
        <v>73371.428571428565</v>
      </c>
      <c r="H243" s="82">
        <v>73014.28571428571</v>
      </c>
      <c r="I243" s="82">
        <v>72614.28571428571</v>
      </c>
      <c r="J243" s="82">
        <v>72200</v>
      </c>
      <c r="K243" s="82">
        <v>71814.28571428571</v>
      </c>
      <c r="L243" s="82">
        <v>71428.57142857142</v>
      </c>
      <c r="M243" s="83">
        <v>70992.857142857145</v>
      </c>
      <c r="N243" s="84">
        <v>728935.7142857142</v>
      </c>
      <c r="O243" s="85">
        <v>1.0360322495760481</v>
      </c>
    </row>
    <row r="244" spans="1:15">
      <c r="A244" s="11"/>
      <c r="B244" s="60" t="s">
        <v>152</v>
      </c>
      <c r="C244" s="61"/>
      <c r="D244" s="86">
        <v>2678.8571428571449</v>
      </c>
      <c r="E244" s="87">
        <v>1897.7142857142753</v>
      </c>
      <c r="F244" s="87">
        <v>2041.4285714285652</v>
      </c>
      <c r="G244" s="87">
        <v>2145.4285714285652</v>
      </c>
      <c r="H244" s="87">
        <v>2364.2857142857101</v>
      </c>
      <c r="I244" s="87">
        <v>2540.2857142857101</v>
      </c>
      <c r="J244" s="87">
        <v>2657</v>
      </c>
      <c r="K244" s="87">
        <v>2883.2857142857101</v>
      </c>
      <c r="L244" s="87">
        <v>3019.5714285714203</v>
      </c>
      <c r="M244" s="88">
        <v>3123.8571428571449</v>
      </c>
      <c r="N244" s="89">
        <v>25351.714285714246</v>
      </c>
      <c r="O244" s="85">
        <v>3.6032249576048128E-2</v>
      </c>
    </row>
    <row r="245" spans="1:15">
      <c r="A245" s="11"/>
      <c r="B245" s="60" t="s">
        <v>153</v>
      </c>
      <c r="C245" s="61">
        <f>(C241-C240)/C241</f>
        <v>0.20634920634920634</v>
      </c>
      <c r="D245" s="86">
        <v>19641.142857142855</v>
      </c>
      <c r="E245" s="87">
        <v>19288.285714285714</v>
      </c>
      <c r="F245" s="87">
        <v>19180.571428571428</v>
      </c>
      <c r="G245" s="87">
        <v>19076.571428571428</v>
      </c>
      <c r="H245" s="87">
        <v>18983.714285714286</v>
      </c>
      <c r="I245" s="87">
        <v>18879.714285714286</v>
      </c>
      <c r="J245" s="87">
        <v>18772</v>
      </c>
      <c r="K245" s="87">
        <v>18671.714285714286</v>
      </c>
      <c r="L245" s="87">
        <v>18571.428571428569</v>
      </c>
      <c r="M245" s="88">
        <v>18458.142857142855</v>
      </c>
      <c r="N245" s="89">
        <v>189523.28571428574</v>
      </c>
      <c r="O245" s="85">
        <v>0.26936838488977255</v>
      </c>
    </row>
    <row r="246" spans="1:15">
      <c r="A246" s="11"/>
      <c r="B246" s="12"/>
      <c r="C246" s="48"/>
      <c r="D246" s="81"/>
      <c r="E246" s="82"/>
      <c r="F246" s="82"/>
      <c r="G246" s="82"/>
      <c r="H246" s="82"/>
      <c r="I246" s="82"/>
      <c r="J246" s="82"/>
      <c r="K246" s="82"/>
      <c r="L246" s="82"/>
      <c r="M246" s="83"/>
      <c r="N246" s="84"/>
      <c r="O246" s="84"/>
    </row>
    <row r="247" spans="1:15">
      <c r="A247" s="11">
        <f>A240+1</f>
        <v>36</v>
      </c>
      <c r="B247" s="12" t="s">
        <v>106</v>
      </c>
      <c r="C247" s="48">
        <f t="shared" si="0"/>
        <v>72000</v>
      </c>
      <c r="D247" s="81">
        <v>72630</v>
      </c>
      <c r="E247" s="82">
        <v>72126</v>
      </c>
      <c r="F247" s="82">
        <v>71541</v>
      </c>
      <c r="G247" s="82">
        <v>71001</v>
      </c>
      <c r="H247" s="82">
        <v>70416</v>
      </c>
      <c r="I247" s="82">
        <v>69831</v>
      </c>
      <c r="J247" s="82">
        <v>69300</v>
      </c>
      <c r="K247" s="82">
        <v>68769</v>
      </c>
      <c r="L247" s="82">
        <v>68202</v>
      </c>
      <c r="M247" s="83">
        <v>67653</v>
      </c>
      <c r="N247" s="84">
        <v>701469</v>
      </c>
      <c r="O247" s="85">
        <v>1</v>
      </c>
    </row>
    <row r="248" spans="1:15">
      <c r="A248" s="11"/>
      <c r="B248" s="12" t="s">
        <v>155</v>
      </c>
      <c r="C248" s="48">
        <f>315*288</f>
        <v>90720</v>
      </c>
      <c r="D248" s="81">
        <v>95013</v>
      </c>
      <c r="E248" s="82">
        <v>93357</v>
      </c>
      <c r="F248" s="82">
        <v>92817</v>
      </c>
      <c r="G248" s="82">
        <v>92313</v>
      </c>
      <c r="H248" s="82">
        <v>91854</v>
      </c>
      <c r="I248" s="82">
        <v>91368</v>
      </c>
      <c r="J248" s="82">
        <v>90846</v>
      </c>
      <c r="K248" s="82">
        <v>90297</v>
      </c>
      <c r="L248" s="82">
        <v>89811</v>
      </c>
      <c r="M248" s="83">
        <v>89289</v>
      </c>
      <c r="N248" s="84">
        <v>916965</v>
      </c>
      <c r="O248" s="85">
        <v>1.307206733298264</v>
      </c>
    </row>
    <row r="249" spans="1:15">
      <c r="A249" s="11"/>
      <c r="B249" s="53" t="s">
        <v>150</v>
      </c>
      <c r="C249" s="54"/>
      <c r="D249" s="86">
        <v>22383</v>
      </c>
      <c r="E249" s="87">
        <v>21231</v>
      </c>
      <c r="F249" s="87">
        <v>21276</v>
      </c>
      <c r="G249" s="87">
        <v>21312</v>
      </c>
      <c r="H249" s="87">
        <v>21438</v>
      </c>
      <c r="I249" s="87">
        <v>21537</v>
      </c>
      <c r="J249" s="87">
        <v>21546</v>
      </c>
      <c r="K249" s="87">
        <v>21528</v>
      </c>
      <c r="L249" s="87">
        <v>21609</v>
      </c>
      <c r="M249" s="88">
        <v>21636</v>
      </c>
      <c r="N249" s="89">
        <v>215496</v>
      </c>
      <c r="O249" s="85">
        <v>0.30720673329826409</v>
      </c>
    </row>
    <row r="250" spans="1:15">
      <c r="A250" s="11"/>
      <c r="B250" s="12" t="s">
        <v>151</v>
      </c>
      <c r="C250" s="59">
        <f>C247/C248</f>
        <v>0.79365079365079361</v>
      </c>
      <c r="D250" s="81">
        <v>75407.142857142855</v>
      </c>
      <c r="E250" s="82">
        <v>74092.857142857145</v>
      </c>
      <c r="F250" s="82">
        <v>73664.28571428571</v>
      </c>
      <c r="G250" s="82">
        <v>73264.28571428571</v>
      </c>
      <c r="H250" s="82">
        <v>72900</v>
      </c>
      <c r="I250" s="82">
        <v>72514.28571428571</v>
      </c>
      <c r="J250" s="82">
        <v>72100</v>
      </c>
      <c r="K250" s="82">
        <v>71664.28571428571</v>
      </c>
      <c r="L250" s="82">
        <v>71278.57142857142</v>
      </c>
      <c r="M250" s="83">
        <v>70864.28571428571</v>
      </c>
      <c r="N250" s="84">
        <v>727750</v>
      </c>
      <c r="O250" s="85">
        <v>1.0374656613478286</v>
      </c>
    </row>
    <row r="251" spans="1:15">
      <c r="A251" s="11"/>
      <c r="B251" s="60" t="s">
        <v>152</v>
      </c>
      <c r="C251" s="61"/>
      <c r="D251" s="86">
        <v>2777.1428571428551</v>
      </c>
      <c r="E251" s="87">
        <v>1966.8571428571449</v>
      </c>
      <c r="F251" s="87">
        <v>2123.2857142857101</v>
      </c>
      <c r="G251" s="87">
        <v>2263.2857142857101</v>
      </c>
      <c r="H251" s="87">
        <v>2484</v>
      </c>
      <c r="I251" s="87">
        <v>2683.2857142857101</v>
      </c>
      <c r="J251" s="87">
        <v>2800</v>
      </c>
      <c r="K251" s="87">
        <v>2895.2857142857101</v>
      </c>
      <c r="L251" s="87">
        <v>3076.5714285714203</v>
      </c>
      <c r="M251" s="88">
        <v>3211.2857142857101</v>
      </c>
      <c r="N251" s="89">
        <v>26280.999999999971</v>
      </c>
      <c r="O251" s="85">
        <v>3.746566134782859E-2</v>
      </c>
    </row>
    <row r="252" spans="1:15">
      <c r="A252" s="11"/>
      <c r="B252" s="60" t="s">
        <v>153</v>
      </c>
      <c r="C252" s="61">
        <f>(C248-C247)/C248</f>
        <v>0.20634920634920634</v>
      </c>
      <c r="D252" s="86">
        <v>19605.857142857141</v>
      </c>
      <c r="E252" s="87">
        <v>19264.142857142855</v>
      </c>
      <c r="F252" s="87">
        <v>19152.714285714286</v>
      </c>
      <c r="G252" s="87">
        <v>19048.714285714286</v>
      </c>
      <c r="H252" s="87">
        <v>18954</v>
      </c>
      <c r="I252" s="87">
        <v>18853.714285714286</v>
      </c>
      <c r="J252" s="87">
        <v>18746</v>
      </c>
      <c r="K252" s="87">
        <v>18632.714285714286</v>
      </c>
      <c r="L252" s="87">
        <v>18532.428571428569</v>
      </c>
      <c r="M252" s="88">
        <v>18424.714285714286</v>
      </c>
      <c r="N252" s="89">
        <v>189215.00000000003</v>
      </c>
      <c r="O252" s="85">
        <v>0.26974107195043551</v>
      </c>
    </row>
    <row r="253" spans="1:15">
      <c r="A253" s="11"/>
      <c r="B253" s="12"/>
      <c r="C253" s="48"/>
      <c r="D253" s="81"/>
      <c r="E253" s="82"/>
      <c r="F253" s="82"/>
      <c r="G253" s="82"/>
      <c r="H253" s="82"/>
      <c r="I253" s="82"/>
      <c r="J253" s="82"/>
      <c r="K253" s="82"/>
      <c r="L253" s="82"/>
      <c r="M253" s="83"/>
      <c r="N253" s="84"/>
      <c r="O253" s="84"/>
    </row>
    <row r="254" spans="1:15">
      <c r="A254" s="11">
        <f>A247+1</f>
        <v>37</v>
      </c>
      <c r="B254" s="12" t="s">
        <v>108</v>
      </c>
      <c r="C254" s="48">
        <f t="shared" si="0"/>
        <v>72000</v>
      </c>
      <c r="D254" s="81">
        <v>78552</v>
      </c>
      <c r="E254" s="82">
        <v>77949</v>
      </c>
      <c r="F254" s="82">
        <v>77373</v>
      </c>
      <c r="G254" s="82">
        <v>76770</v>
      </c>
      <c r="H254" s="82">
        <v>76158</v>
      </c>
      <c r="I254" s="82">
        <v>75627</v>
      </c>
      <c r="J254" s="82">
        <v>75015</v>
      </c>
      <c r="K254" s="82">
        <v>74403</v>
      </c>
      <c r="L254" s="82">
        <v>73818</v>
      </c>
      <c r="M254" s="83">
        <v>73233</v>
      </c>
      <c r="N254" s="84">
        <v>758898</v>
      </c>
      <c r="O254" s="85">
        <v>1</v>
      </c>
    </row>
    <row r="255" spans="1:15">
      <c r="A255" s="11"/>
      <c r="B255" s="12" t="s">
        <v>155</v>
      </c>
      <c r="C255" s="48">
        <f>315*288</f>
        <v>90720</v>
      </c>
      <c r="D255" s="81">
        <v>102843</v>
      </c>
      <c r="E255" s="82">
        <v>101007</v>
      </c>
      <c r="F255" s="82">
        <v>100458</v>
      </c>
      <c r="G255" s="82">
        <v>99945</v>
      </c>
      <c r="H255" s="82">
        <v>99387</v>
      </c>
      <c r="I255" s="82">
        <v>98847</v>
      </c>
      <c r="J255" s="82">
        <v>98280</v>
      </c>
      <c r="K255" s="82">
        <v>97740</v>
      </c>
      <c r="L255" s="82">
        <v>97173</v>
      </c>
      <c r="M255" s="83">
        <v>96597</v>
      </c>
      <c r="N255" s="84">
        <v>992277</v>
      </c>
      <c r="O255" s="85">
        <v>1.3075235407129813</v>
      </c>
    </row>
    <row r="256" spans="1:15">
      <c r="A256" s="11"/>
      <c r="B256" s="53" t="s">
        <v>150</v>
      </c>
      <c r="C256" s="54"/>
      <c r="D256" s="86">
        <v>24291</v>
      </c>
      <c r="E256" s="87">
        <v>23058</v>
      </c>
      <c r="F256" s="87">
        <v>23085</v>
      </c>
      <c r="G256" s="87">
        <v>23175</v>
      </c>
      <c r="H256" s="87">
        <v>23229</v>
      </c>
      <c r="I256" s="87">
        <v>23220</v>
      </c>
      <c r="J256" s="87">
        <v>23265</v>
      </c>
      <c r="K256" s="87">
        <v>23337</v>
      </c>
      <c r="L256" s="87">
        <v>23355</v>
      </c>
      <c r="M256" s="88">
        <v>23364</v>
      </c>
      <c r="N256" s="89">
        <v>233379</v>
      </c>
      <c r="O256" s="85">
        <v>0.30752354071298121</v>
      </c>
    </row>
    <row r="257" spans="1:15">
      <c r="A257" s="11"/>
      <c r="B257" s="12" t="s">
        <v>151</v>
      </c>
      <c r="C257" s="59">
        <f>C254/C255</f>
        <v>0.79365079365079361</v>
      </c>
      <c r="D257" s="81">
        <v>81621.428571428565</v>
      </c>
      <c r="E257" s="82">
        <v>80164.28571428571</v>
      </c>
      <c r="F257" s="82">
        <v>79728.57142857142</v>
      </c>
      <c r="G257" s="82">
        <v>79321.428571428565</v>
      </c>
      <c r="H257" s="82">
        <v>78878.57142857142</v>
      </c>
      <c r="I257" s="82">
        <v>78450</v>
      </c>
      <c r="J257" s="82">
        <v>78000</v>
      </c>
      <c r="K257" s="82">
        <v>77571.428571428565</v>
      </c>
      <c r="L257" s="82">
        <v>77121.428571428565</v>
      </c>
      <c r="M257" s="83">
        <v>76664.28571428571</v>
      </c>
      <c r="N257" s="84">
        <v>787521.42857142841</v>
      </c>
      <c r="O257" s="85">
        <v>1.0377170958039532</v>
      </c>
    </row>
    <row r="258" spans="1:15">
      <c r="A258" s="11"/>
      <c r="B258" s="60" t="s">
        <v>152</v>
      </c>
      <c r="C258" s="61"/>
      <c r="D258" s="86">
        <v>3069.4285714285652</v>
      </c>
      <c r="E258" s="87">
        <v>2215.2857142857101</v>
      </c>
      <c r="F258" s="87">
        <v>2355.5714285714203</v>
      </c>
      <c r="G258" s="87">
        <v>2551.4285714285652</v>
      </c>
      <c r="H258" s="87">
        <v>2720.5714285714203</v>
      </c>
      <c r="I258" s="87">
        <v>2823</v>
      </c>
      <c r="J258" s="87">
        <v>2985</v>
      </c>
      <c r="K258" s="87">
        <v>3168.4285714285652</v>
      </c>
      <c r="L258" s="87">
        <v>3303.4285714285652</v>
      </c>
      <c r="M258" s="88">
        <v>3431.2857142857101</v>
      </c>
      <c r="N258" s="89">
        <v>28623.428571428522</v>
      </c>
      <c r="O258" s="85">
        <v>3.7717095803953257E-2</v>
      </c>
    </row>
    <row r="259" spans="1:15">
      <c r="A259" s="11"/>
      <c r="B259" s="60" t="s">
        <v>153</v>
      </c>
      <c r="C259" s="61">
        <f>(C255-C254)/C255</f>
        <v>0.20634920634920634</v>
      </c>
      <c r="D259" s="86">
        <v>21221.571428571428</v>
      </c>
      <c r="E259" s="87">
        <v>20842.714285714286</v>
      </c>
      <c r="F259" s="87">
        <v>20729.428571428569</v>
      </c>
      <c r="G259" s="87">
        <v>20623.571428571428</v>
      </c>
      <c r="H259" s="87">
        <v>20508.428571428569</v>
      </c>
      <c r="I259" s="87">
        <v>20397</v>
      </c>
      <c r="J259" s="87">
        <v>20280</v>
      </c>
      <c r="K259" s="87">
        <v>20168.571428571428</v>
      </c>
      <c r="L259" s="87">
        <v>20051.571428571428</v>
      </c>
      <c r="M259" s="88">
        <v>19932.714285714286</v>
      </c>
      <c r="N259" s="89">
        <v>204755.57142857139</v>
      </c>
      <c r="O259" s="85">
        <v>0.26980644490902783</v>
      </c>
    </row>
    <row r="260" spans="1:15">
      <c r="A260" s="11"/>
      <c r="B260" s="12"/>
      <c r="C260" s="48"/>
      <c r="D260" s="81"/>
      <c r="E260" s="82"/>
      <c r="F260" s="82"/>
      <c r="G260" s="82"/>
      <c r="H260" s="82"/>
      <c r="I260" s="82"/>
      <c r="J260" s="82"/>
      <c r="K260" s="82"/>
      <c r="L260" s="82"/>
      <c r="M260" s="83"/>
      <c r="N260" s="84"/>
      <c r="O260" s="84"/>
    </row>
    <row r="261" spans="1:15">
      <c r="A261" s="11">
        <f>A254+1</f>
        <v>38</v>
      </c>
      <c r="B261" s="12" t="s">
        <v>110</v>
      </c>
      <c r="C261" s="48">
        <f t="shared" si="0"/>
        <v>72000</v>
      </c>
      <c r="D261" s="81">
        <v>82044</v>
      </c>
      <c r="E261" s="82">
        <v>81459</v>
      </c>
      <c r="F261" s="82">
        <v>80856</v>
      </c>
      <c r="G261" s="82">
        <v>80253</v>
      </c>
      <c r="H261" s="82">
        <v>79614</v>
      </c>
      <c r="I261" s="82">
        <v>78957</v>
      </c>
      <c r="J261" s="82">
        <v>78363</v>
      </c>
      <c r="K261" s="82">
        <v>77733</v>
      </c>
      <c r="L261" s="82">
        <v>77112</v>
      </c>
      <c r="M261" s="83">
        <v>76482</v>
      </c>
      <c r="N261" s="84">
        <v>792873</v>
      </c>
      <c r="O261" s="85">
        <v>1</v>
      </c>
    </row>
    <row r="262" spans="1:15">
      <c r="A262" s="11"/>
      <c r="B262" s="12" t="s">
        <v>155</v>
      </c>
      <c r="C262" s="48">
        <f>315*288</f>
        <v>90720</v>
      </c>
      <c r="D262" s="81">
        <v>106623</v>
      </c>
      <c r="E262" s="82">
        <v>104778</v>
      </c>
      <c r="F262" s="82">
        <v>104310</v>
      </c>
      <c r="G262" s="82">
        <v>103788</v>
      </c>
      <c r="H262" s="82">
        <v>103230</v>
      </c>
      <c r="I262" s="82">
        <v>102690</v>
      </c>
      <c r="J262" s="82">
        <v>102159</v>
      </c>
      <c r="K262" s="82">
        <v>101592</v>
      </c>
      <c r="L262" s="82">
        <v>101052</v>
      </c>
      <c r="M262" s="83">
        <v>100512</v>
      </c>
      <c r="N262" s="84">
        <v>1030734</v>
      </c>
      <c r="O262" s="85">
        <v>1.2999988648875671</v>
      </c>
    </row>
    <row r="263" spans="1:15">
      <c r="A263" s="11"/>
      <c r="B263" s="53" t="s">
        <v>150</v>
      </c>
      <c r="C263" s="54"/>
      <c r="D263" s="86">
        <v>24579</v>
      </c>
      <c r="E263" s="87">
        <v>23319</v>
      </c>
      <c r="F263" s="87">
        <v>23454</v>
      </c>
      <c r="G263" s="87">
        <v>23535</v>
      </c>
      <c r="H263" s="87">
        <v>23616</v>
      </c>
      <c r="I263" s="87">
        <v>23733</v>
      </c>
      <c r="J263" s="87">
        <v>23796</v>
      </c>
      <c r="K263" s="87">
        <v>23859</v>
      </c>
      <c r="L263" s="87">
        <v>23940</v>
      </c>
      <c r="M263" s="88">
        <v>24030</v>
      </c>
      <c r="N263" s="89">
        <v>237861</v>
      </c>
      <c r="O263" s="85">
        <v>0.29999886488756711</v>
      </c>
    </row>
    <row r="264" spans="1:15">
      <c r="A264" s="11"/>
      <c r="B264" s="12" t="s">
        <v>151</v>
      </c>
      <c r="C264" s="59">
        <f>C261/C262</f>
        <v>0.79365079365079361</v>
      </c>
      <c r="D264" s="81">
        <v>84621.428571428565</v>
      </c>
      <c r="E264" s="82">
        <v>83157.142857142855</v>
      </c>
      <c r="F264" s="82">
        <v>82785.714285714275</v>
      </c>
      <c r="G264" s="82">
        <v>82371.428571428565</v>
      </c>
      <c r="H264" s="82">
        <v>81928.57142857142</v>
      </c>
      <c r="I264" s="82">
        <v>81500</v>
      </c>
      <c r="J264" s="82">
        <v>81078.57142857142</v>
      </c>
      <c r="K264" s="82">
        <v>80628.57142857142</v>
      </c>
      <c r="L264" s="82">
        <v>80200</v>
      </c>
      <c r="M264" s="83">
        <v>79771.428571428565</v>
      </c>
      <c r="N264" s="84">
        <v>818042.85714285693</v>
      </c>
      <c r="O264" s="85">
        <v>1.0317451308631482</v>
      </c>
    </row>
    <row r="265" spans="1:15">
      <c r="A265" s="11"/>
      <c r="B265" s="60" t="s">
        <v>152</v>
      </c>
      <c r="C265" s="61"/>
      <c r="D265" s="86">
        <v>2577.4285714285652</v>
      </c>
      <c r="E265" s="87">
        <v>1698.1428571428551</v>
      </c>
      <c r="F265" s="87">
        <v>1929.7142857142753</v>
      </c>
      <c r="G265" s="87">
        <v>2118.4285714285652</v>
      </c>
      <c r="H265" s="87">
        <v>2314.5714285714203</v>
      </c>
      <c r="I265" s="87">
        <v>2543</v>
      </c>
      <c r="J265" s="87">
        <v>2715.5714285714203</v>
      </c>
      <c r="K265" s="87">
        <v>2895.5714285714203</v>
      </c>
      <c r="L265" s="87">
        <v>3088</v>
      </c>
      <c r="M265" s="88">
        <v>3289.4285714285652</v>
      </c>
      <c r="N265" s="89">
        <v>25169.857142857087</v>
      </c>
      <c r="O265" s="85">
        <v>3.1745130863148431E-2</v>
      </c>
    </row>
    <row r="266" spans="1:15">
      <c r="A266" s="11"/>
      <c r="B266" s="60" t="s">
        <v>153</v>
      </c>
      <c r="C266" s="61">
        <f>(C262-C261)/C262</f>
        <v>0.20634920634920634</v>
      </c>
      <c r="D266" s="86">
        <v>22001.571428571428</v>
      </c>
      <c r="E266" s="87">
        <v>21620.857142857141</v>
      </c>
      <c r="F266" s="87">
        <v>21524.285714285714</v>
      </c>
      <c r="G266" s="87">
        <v>21416.571428571428</v>
      </c>
      <c r="H266" s="87">
        <v>21301.428571428569</v>
      </c>
      <c r="I266" s="87">
        <v>21190</v>
      </c>
      <c r="J266" s="87">
        <v>21080.428571428569</v>
      </c>
      <c r="K266" s="87">
        <v>20963.428571428569</v>
      </c>
      <c r="L266" s="87">
        <v>20852</v>
      </c>
      <c r="M266" s="88">
        <v>20740.571428571428</v>
      </c>
      <c r="N266" s="89">
        <v>212691.14285714284</v>
      </c>
      <c r="O266" s="85">
        <v>0.2682537340244186</v>
      </c>
    </row>
    <row r="267" spans="1:15">
      <c r="A267" s="11"/>
      <c r="B267" s="12"/>
      <c r="C267" s="48"/>
      <c r="D267" s="81"/>
      <c r="E267" s="82"/>
      <c r="F267" s="82"/>
      <c r="G267" s="82"/>
      <c r="H267" s="82"/>
      <c r="I267" s="82"/>
      <c r="J267" s="82"/>
      <c r="K267" s="82"/>
      <c r="L267" s="82"/>
      <c r="M267" s="83"/>
      <c r="N267" s="84"/>
      <c r="O267" s="84"/>
    </row>
    <row r="268" spans="1:15">
      <c r="A268" s="11">
        <f>A261+1</f>
        <v>39</v>
      </c>
      <c r="B268" s="12" t="s">
        <v>112</v>
      </c>
      <c r="C268" s="48">
        <f t="shared" si="0"/>
        <v>72000</v>
      </c>
      <c r="D268" s="81">
        <v>82773</v>
      </c>
      <c r="E268" s="82">
        <v>82188</v>
      </c>
      <c r="F268" s="82">
        <v>81576</v>
      </c>
      <c r="G268" s="82">
        <v>81009</v>
      </c>
      <c r="H268" s="82">
        <v>80343</v>
      </c>
      <c r="I268" s="82">
        <v>79704</v>
      </c>
      <c r="J268" s="82">
        <v>79074</v>
      </c>
      <c r="K268" s="82">
        <v>78417</v>
      </c>
      <c r="L268" s="82">
        <v>77751</v>
      </c>
      <c r="M268" s="83">
        <v>77112</v>
      </c>
      <c r="N268" s="84">
        <v>799947</v>
      </c>
      <c r="O268" s="85">
        <v>1</v>
      </c>
    </row>
    <row r="269" spans="1:15">
      <c r="A269" s="11"/>
      <c r="B269" s="12" t="s">
        <v>155</v>
      </c>
      <c r="C269" s="48">
        <f>315*288</f>
        <v>90720</v>
      </c>
      <c r="D269" s="81">
        <v>107397</v>
      </c>
      <c r="E269" s="82">
        <v>105597</v>
      </c>
      <c r="F269" s="82">
        <v>105093</v>
      </c>
      <c r="G269" s="82">
        <v>104553</v>
      </c>
      <c r="H269" s="82">
        <v>103995</v>
      </c>
      <c r="I269" s="82">
        <v>103464</v>
      </c>
      <c r="J269" s="82">
        <v>102942</v>
      </c>
      <c r="K269" s="82">
        <v>102429</v>
      </c>
      <c r="L269" s="82">
        <v>101844</v>
      </c>
      <c r="M269" s="83">
        <v>101313</v>
      </c>
      <c r="N269" s="84">
        <v>1038627</v>
      </c>
      <c r="O269" s="85">
        <v>1.2983697669970635</v>
      </c>
    </row>
    <row r="270" spans="1:15">
      <c r="A270" s="11"/>
      <c r="B270" s="53" t="s">
        <v>150</v>
      </c>
      <c r="C270" s="54"/>
      <c r="D270" s="86">
        <v>24624</v>
      </c>
      <c r="E270" s="87">
        <v>23409</v>
      </c>
      <c r="F270" s="87">
        <v>23517</v>
      </c>
      <c r="G270" s="87">
        <v>23544</v>
      </c>
      <c r="H270" s="87">
        <v>23652</v>
      </c>
      <c r="I270" s="87">
        <v>23760</v>
      </c>
      <c r="J270" s="87">
        <v>23868</v>
      </c>
      <c r="K270" s="87">
        <v>24012</v>
      </c>
      <c r="L270" s="87">
        <v>24093</v>
      </c>
      <c r="M270" s="88">
        <v>24201</v>
      </c>
      <c r="N270" s="89">
        <v>238680</v>
      </c>
      <c r="O270" s="85">
        <v>0.29836976699706358</v>
      </c>
    </row>
    <row r="271" spans="1:15">
      <c r="A271" s="11"/>
      <c r="B271" s="12" t="s">
        <v>151</v>
      </c>
      <c r="C271" s="59">
        <f>C268/C269</f>
        <v>0.79365079365079361</v>
      </c>
      <c r="D271" s="81">
        <v>85235.714285714275</v>
      </c>
      <c r="E271" s="82">
        <v>83807.142857142855</v>
      </c>
      <c r="F271" s="82">
        <v>83407.142857142855</v>
      </c>
      <c r="G271" s="82">
        <v>82978.57142857142</v>
      </c>
      <c r="H271" s="82">
        <v>82535.714285714275</v>
      </c>
      <c r="I271" s="82">
        <v>82114.28571428571</v>
      </c>
      <c r="J271" s="82">
        <v>81700</v>
      </c>
      <c r="K271" s="82">
        <v>81292.857142857145</v>
      </c>
      <c r="L271" s="82">
        <v>80828.57142857142</v>
      </c>
      <c r="M271" s="83">
        <v>80407.142857142855</v>
      </c>
      <c r="N271" s="84">
        <v>824307.14285714284</v>
      </c>
      <c r="O271" s="85">
        <v>1.0304521960294155</v>
      </c>
    </row>
    <row r="272" spans="1:15">
      <c r="A272" s="11"/>
      <c r="B272" s="60" t="s">
        <v>152</v>
      </c>
      <c r="C272" s="61"/>
      <c r="D272" s="86">
        <v>2462.7142857142753</v>
      </c>
      <c r="E272" s="87">
        <v>1619.1428571428551</v>
      </c>
      <c r="F272" s="87">
        <v>1831.1428571428551</v>
      </c>
      <c r="G272" s="87">
        <v>1969.5714285714203</v>
      </c>
      <c r="H272" s="87">
        <v>2192.7142857142753</v>
      </c>
      <c r="I272" s="87">
        <v>2410.2857142857101</v>
      </c>
      <c r="J272" s="87">
        <v>2626</v>
      </c>
      <c r="K272" s="87">
        <v>2875.8571428571449</v>
      </c>
      <c r="L272" s="87">
        <v>3077.5714285714203</v>
      </c>
      <c r="M272" s="88">
        <v>3295.1428571428551</v>
      </c>
      <c r="N272" s="89">
        <v>24360.142857142811</v>
      </c>
      <c r="O272" s="85">
        <v>3.0452196029415464E-2</v>
      </c>
    </row>
    <row r="273" spans="1:15">
      <c r="A273" s="11"/>
      <c r="B273" s="60" t="s">
        <v>153</v>
      </c>
      <c r="C273" s="61">
        <f>(C269-C268)/C269</f>
        <v>0.20634920634920634</v>
      </c>
      <c r="D273" s="86">
        <v>22161.285714285714</v>
      </c>
      <c r="E273" s="87">
        <v>21789.857142857141</v>
      </c>
      <c r="F273" s="87">
        <v>21685.857142857141</v>
      </c>
      <c r="G273" s="87">
        <v>21574.428571428569</v>
      </c>
      <c r="H273" s="87">
        <v>21459.285714285714</v>
      </c>
      <c r="I273" s="87">
        <v>21349.714285714286</v>
      </c>
      <c r="J273" s="87">
        <v>21242</v>
      </c>
      <c r="K273" s="87">
        <v>21136.142857142855</v>
      </c>
      <c r="L273" s="87">
        <v>21015.428571428569</v>
      </c>
      <c r="M273" s="88">
        <v>20905.857142857141</v>
      </c>
      <c r="N273" s="89">
        <v>214319.85714285713</v>
      </c>
      <c r="O273" s="85">
        <v>0.26791757096764801</v>
      </c>
    </row>
    <row r="274" spans="1:15">
      <c r="A274" s="11"/>
      <c r="B274" s="12"/>
      <c r="C274" s="48"/>
      <c r="D274" s="81"/>
      <c r="E274" s="82"/>
      <c r="F274" s="82"/>
      <c r="G274" s="82"/>
      <c r="H274" s="82"/>
      <c r="I274" s="82"/>
      <c r="J274" s="82"/>
      <c r="K274" s="82"/>
      <c r="L274" s="82"/>
      <c r="M274" s="83"/>
      <c r="N274" s="84"/>
      <c r="O274" s="84"/>
    </row>
    <row r="275" spans="1:15">
      <c r="A275" s="11">
        <f>A268+1</f>
        <v>40</v>
      </c>
      <c r="B275" s="12" t="s">
        <v>114</v>
      </c>
      <c r="C275" s="48">
        <f t="shared" si="0"/>
        <v>72000</v>
      </c>
      <c r="D275" s="81">
        <v>85950</v>
      </c>
      <c r="E275" s="82">
        <v>85356</v>
      </c>
      <c r="F275" s="82">
        <v>84744</v>
      </c>
      <c r="G275" s="82">
        <v>84069</v>
      </c>
      <c r="H275" s="82">
        <v>83412</v>
      </c>
      <c r="I275" s="82">
        <v>82800</v>
      </c>
      <c r="J275" s="82">
        <v>82152</v>
      </c>
      <c r="K275" s="82">
        <v>81513</v>
      </c>
      <c r="L275" s="82">
        <v>80865</v>
      </c>
      <c r="M275" s="83">
        <v>80190</v>
      </c>
      <c r="N275" s="84">
        <v>831051</v>
      </c>
      <c r="O275" s="85">
        <v>1</v>
      </c>
    </row>
    <row r="276" spans="1:15">
      <c r="A276" s="11"/>
      <c r="B276" s="12" t="s">
        <v>155</v>
      </c>
      <c r="C276" s="48">
        <f>315*288</f>
        <v>90720</v>
      </c>
      <c r="D276" s="81">
        <v>109980</v>
      </c>
      <c r="E276" s="82">
        <v>108324</v>
      </c>
      <c r="F276" s="82">
        <v>107802</v>
      </c>
      <c r="G276" s="82">
        <v>107289</v>
      </c>
      <c r="H276" s="82">
        <v>106794</v>
      </c>
      <c r="I276" s="82">
        <v>106308</v>
      </c>
      <c r="J276" s="82">
        <v>105795</v>
      </c>
      <c r="K276" s="82">
        <v>105282</v>
      </c>
      <c r="L276" s="82">
        <v>104742</v>
      </c>
      <c r="M276" s="83">
        <v>104193</v>
      </c>
      <c r="N276" s="84">
        <v>1066509</v>
      </c>
      <c r="O276" s="85">
        <v>1.283325572076804</v>
      </c>
    </row>
    <row r="277" spans="1:15">
      <c r="A277" s="11"/>
      <c r="B277" s="53" t="s">
        <v>150</v>
      </c>
      <c r="C277" s="54"/>
      <c r="D277" s="86">
        <v>24030</v>
      </c>
      <c r="E277" s="87">
        <v>22968</v>
      </c>
      <c r="F277" s="87">
        <v>23058</v>
      </c>
      <c r="G277" s="87">
        <v>23220</v>
      </c>
      <c r="H277" s="87">
        <v>23382</v>
      </c>
      <c r="I277" s="87">
        <v>23508</v>
      </c>
      <c r="J277" s="87">
        <v>23643</v>
      </c>
      <c r="K277" s="87">
        <v>23769</v>
      </c>
      <c r="L277" s="87">
        <v>23877</v>
      </c>
      <c r="M277" s="88">
        <v>24003</v>
      </c>
      <c r="N277" s="89">
        <v>235458</v>
      </c>
      <c r="O277" s="85">
        <v>0.28332557207680398</v>
      </c>
    </row>
    <row r="278" spans="1:15">
      <c r="A278" s="11"/>
      <c r="B278" s="12" t="s">
        <v>151</v>
      </c>
      <c r="C278" s="59">
        <f>C275/C276</f>
        <v>0.79365079365079361</v>
      </c>
      <c r="D278" s="81">
        <v>87285.714285714275</v>
      </c>
      <c r="E278" s="82">
        <v>85971.428571428565</v>
      </c>
      <c r="F278" s="82">
        <v>85557.142857142855</v>
      </c>
      <c r="G278" s="82">
        <v>85150</v>
      </c>
      <c r="H278" s="82">
        <v>84757.142857142855</v>
      </c>
      <c r="I278" s="82">
        <v>84371.428571428565</v>
      </c>
      <c r="J278" s="82">
        <v>83964.28571428571</v>
      </c>
      <c r="K278" s="82">
        <v>83557.142857142855</v>
      </c>
      <c r="L278" s="82">
        <v>83128.57142857142</v>
      </c>
      <c r="M278" s="83">
        <v>82692.857142857145</v>
      </c>
      <c r="N278" s="84">
        <v>846435.7142857142</v>
      </c>
      <c r="O278" s="85">
        <v>1.0185123587911142</v>
      </c>
    </row>
    <row r="279" spans="1:15">
      <c r="A279" s="11"/>
      <c r="B279" s="60" t="s">
        <v>152</v>
      </c>
      <c r="C279" s="61"/>
      <c r="D279" s="86">
        <v>1335.7142857142753</v>
      </c>
      <c r="E279" s="87">
        <v>615.42857142856519</v>
      </c>
      <c r="F279" s="87">
        <v>813.14285714285506</v>
      </c>
      <c r="G279" s="87">
        <v>1081</v>
      </c>
      <c r="H279" s="87">
        <v>1345.1428571428551</v>
      </c>
      <c r="I279" s="87">
        <v>1571.4285714285652</v>
      </c>
      <c r="J279" s="87">
        <v>1812.2857142857101</v>
      </c>
      <c r="K279" s="87">
        <v>2044.1428571428551</v>
      </c>
      <c r="L279" s="87">
        <v>2263.5714285714203</v>
      </c>
      <c r="M279" s="88">
        <v>2502.8571428571449</v>
      </c>
      <c r="N279" s="89">
        <v>15384.714285714246</v>
      </c>
      <c r="O279" s="85">
        <v>1.8512358791114198E-2</v>
      </c>
    </row>
    <row r="280" spans="1:15">
      <c r="A280" s="11"/>
      <c r="B280" s="60" t="s">
        <v>153</v>
      </c>
      <c r="C280" s="61">
        <f>(C276-C275)/C276</f>
        <v>0.20634920634920634</v>
      </c>
      <c r="D280" s="86">
        <v>22694.285714285714</v>
      </c>
      <c r="E280" s="87">
        <v>22352.571428571428</v>
      </c>
      <c r="F280" s="87">
        <v>22244.857142857141</v>
      </c>
      <c r="G280" s="87">
        <v>22139</v>
      </c>
      <c r="H280" s="87">
        <v>22036.857142857141</v>
      </c>
      <c r="I280" s="87">
        <v>21936.571428571428</v>
      </c>
      <c r="J280" s="87">
        <v>21830.714285714286</v>
      </c>
      <c r="K280" s="87">
        <v>21724.857142857141</v>
      </c>
      <c r="L280" s="87">
        <v>21613.428571428569</v>
      </c>
      <c r="M280" s="88">
        <v>21500.142857142855</v>
      </c>
      <c r="N280" s="89">
        <v>220073.28571428574</v>
      </c>
      <c r="O280" s="85">
        <v>0.26481321328568974</v>
      </c>
    </row>
    <row r="281" spans="1:15">
      <c r="A281" s="11"/>
      <c r="B281" s="12"/>
      <c r="C281" s="48"/>
      <c r="D281" s="81"/>
      <c r="E281" s="82"/>
      <c r="F281" s="82"/>
      <c r="G281" s="82"/>
      <c r="H281" s="82"/>
      <c r="I281" s="82"/>
      <c r="J281" s="82"/>
      <c r="K281" s="82"/>
      <c r="L281" s="82"/>
      <c r="M281" s="83"/>
      <c r="N281" s="84"/>
      <c r="O281" s="84"/>
    </row>
    <row r="282" spans="1:15">
      <c r="A282" s="11">
        <f>A275+1</f>
        <v>41</v>
      </c>
      <c r="B282" s="12" t="s">
        <v>116</v>
      </c>
      <c r="C282" s="48">
        <f t="shared" si="0"/>
        <v>72000</v>
      </c>
      <c r="D282" s="81">
        <v>83115</v>
      </c>
      <c r="E282" s="82">
        <v>82494</v>
      </c>
      <c r="F282" s="82">
        <v>81891</v>
      </c>
      <c r="G282" s="82">
        <v>81279</v>
      </c>
      <c r="H282" s="82">
        <v>80622</v>
      </c>
      <c r="I282" s="82">
        <v>80001</v>
      </c>
      <c r="J282" s="82">
        <v>79416</v>
      </c>
      <c r="K282" s="82">
        <v>78795</v>
      </c>
      <c r="L282" s="82">
        <v>78138</v>
      </c>
      <c r="M282" s="83">
        <v>77481</v>
      </c>
      <c r="N282" s="84">
        <v>803232</v>
      </c>
      <c r="O282" s="85">
        <v>1</v>
      </c>
    </row>
    <row r="283" spans="1:15">
      <c r="A283" s="11"/>
      <c r="B283" s="12" t="s">
        <v>155</v>
      </c>
      <c r="C283" s="48">
        <f>315*288</f>
        <v>90720</v>
      </c>
      <c r="D283" s="81">
        <v>107262</v>
      </c>
      <c r="E283" s="82">
        <v>105507</v>
      </c>
      <c r="F283" s="82">
        <v>105003</v>
      </c>
      <c r="G283" s="82">
        <v>104472</v>
      </c>
      <c r="H283" s="82">
        <v>103995</v>
      </c>
      <c r="I283" s="82">
        <v>103500</v>
      </c>
      <c r="J283" s="82">
        <v>102987</v>
      </c>
      <c r="K283" s="82">
        <v>102411</v>
      </c>
      <c r="L283" s="82">
        <v>101916</v>
      </c>
      <c r="M283" s="83">
        <v>101385</v>
      </c>
      <c r="N283" s="84">
        <v>1038438</v>
      </c>
      <c r="O283" s="85">
        <v>1.2928244890641807</v>
      </c>
    </row>
    <row r="284" spans="1:15">
      <c r="A284" s="11"/>
      <c r="B284" s="53" t="s">
        <v>150</v>
      </c>
      <c r="C284" s="54"/>
      <c r="D284" s="86">
        <v>24147</v>
      </c>
      <c r="E284" s="87">
        <v>23013</v>
      </c>
      <c r="F284" s="87">
        <v>23112</v>
      </c>
      <c r="G284" s="87">
        <v>23193</v>
      </c>
      <c r="H284" s="87">
        <v>23373</v>
      </c>
      <c r="I284" s="87">
        <v>23499</v>
      </c>
      <c r="J284" s="87">
        <v>23571</v>
      </c>
      <c r="K284" s="87">
        <v>23616</v>
      </c>
      <c r="L284" s="87">
        <v>23778</v>
      </c>
      <c r="M284" s="88">
        <v>23904</v>
      </c>
      <c r="N284" s="89">
        <v>235206</v>
      </c>
      <c r="O284" s="85">
        <v>0.29282448906418074</v>
      </c>
    </row>
    <row r="285" spans="1:15">
      <c r="A285" s="11"/>
      <c r="B285" s="12" t="s">
        <v>151</v>
      </c>
      <c r="C285" s="59">
        <f>C282/C283</f>
        <v>0.79365079365079361</v>
      </c>
      <c r="D285" s="81">
        <v>85128.57142857142</v>
      </c>
      <c r="E285" s="82">
        <v>83735.714285714275</v>
      </c>
      <c r="F285" s="82">
        <v>83335.714285714275</v>
      </c>
      <c r="G285" s="82">
        <v>82914.28571428571</v>
      </c>
      <c r="H285" s="82">
        <v>82535.714285714275</v>
      </c>
      <c r="I285" s="82">
        <v>82142.857142857145</v>
      </c>
      <c r="J285" s="82">
        <v>81735.714285714275</v>
      </c>
      <c r="K285" s="82">
        <v>81278.57142857142</v>
      </c>
      <c r="L285" s="82">
        <v>80885.714285714275</v>
      </c>
      <c r="M285" s="83">
        <v>80464.28571428571</v>
      </c>
      <c r="N285" s="84">
        <v>824157.14285714272</v>
      </c>
      <c r="O285" s="85">
        <v>1.0260511817969686</v>
      </c>
    </row>
    <row r="286" spans="1:15">
      <c r="A286" s="11"/>
      <c r="B286" s="60" t="s">
        <v>152</v>
      </c>
      <c r="C286" s="61"/>
      <c r="D286" s="86">
        <v>2013.5714285714203</v>
      </c>
      <c r="E286" s="87">
        <v>1241.7142857142753</v>
      </c>
      <c r="F286" s="87">
        <v>1444.7142857142753</v>
      </c>
      <c r="G286" s="87">
        <v>1635.2857142857101</v>
      </c>
      <c r="H286" s="87">
        <v>1913.7142857142753</v>
      </c>
      <c r="I286" s="87">
        <v>2141.8571428571449</v>
      </c>
      <c r="J286" s="87">
        <v>2319.7142857142753</v>
      </c>
      <c r="K286" s="87">
        <v>2483.5714285714203</v>
      </c>
      <c r="L286" s="87">
        <v>2747.7142857142753</v>
      </c>
      <c r="M286" s="88">
        <v>2983.2857142857101</v>
      </c>
      <c r="N286" s="89">
        <v>20925.142857142782</v>
      </c>
      <c r="O286" s="85">
        <v>2.6051181796968723E-2</v>
      </c>
    </row>
    <row r="287" spans="1:15">
      <c r="A287" s="11"/>
      <c r="B287" s="60" t="s">
        <v>153</v>
      </c>
      <c r="C287" s="61">
        <f>(C283-C282)/C283</f>
        <v>0.20634920634920634</v>
      </c>
      <c r="D287" s="86">
        <v>22133.428571428569</v>
      </c>
      <c r="E287" s="87">
        <v>21771.285714285714</v>
      </c>
      <c r="F287" s="87">
        <v>21667.285714285714</v>
      </c>
      <c r="G287" s="87">
        <v>21557.714285714286</v>
      </c>
      <c r="H287" s="87">
        <v>21459.285714285714</v>
      </c>
      <c r="I287" s="87">
        <v>21357.142857142855</v>
      </c>
      <c r="J287" s="87">
        <v>21251.285714285714</v>
      </c>
      <c r="K287" s="87">
        <v>21132.428571428569</v>
      </c>
      <c r="L287" s="87">
        <v>21030.285714285714</v>
      </c>
      <c r="M287" s="88">
        <v>20920.714285714286</v>
      </c>
      <c r="N287" s="89">
        <v>214280.85714285716</v>
      </c>
      <c r="O287" s="85">
        <v>0.26677330726721193</v>
      </c>
    </row>
    <row r="288" spans="1:15">
      <c r="A288" s="11"/>
      <c r="B288" s="12"/>
      <c r="C288" s="48"/>
      <c r="D288" s="81"/>
      <c r="E288" s="82"/>
      <c r="F288" s="82"/>
      <c r="G288" s="82"/>
      <c r="H288" s="82"/>
      <c r="I288" s="82"/>
      <c r="J288" s="82"/>
      <c r="K288" s="82"/>
      <c r="L288" s="82"/>
      <c r="M288" s="83"/>
      <c r="N288" s="84"/>
      <c r="O288" s="84"/>
    </row>
    <row r="289" spans="1:15">
      <c r="A289" s="11">
        <f>A282+1</f>
        <v>42</v>
      </c>
      <c r="B289" s="12" t="s">
        <v>118</v>
      </c>
      <c r="C289" s="48">
        <f t="shared" si="0"/>
        <v>72000</v>
      </c>
      <c r="D289" s="81">
        <v>78804</v>
      </c>
      <c r="E289" s="82">
        <v>78219</v>
      </c>
      <c r="F289" s="82">
        <v>77679</v>
      </c>
      <c r="G289" s="82">
        <v>77076</v>
      </c>
      <c r="H289" s="82">
        <v>76482</v>
      </c>
      <c r="I289" s="82">
        <v>75942</v>
      </c>
      <c r="J289" s="82">
        <v>75330</v>
      </c>
      <c r="K289" s="82">
        <v>74745</v>
      </c>
      <c r="L289" s="82">
        <v>74178</v>
      </c>
      <c r="M289" s="83">
        <v>73566</v>
      </c>
      <c r="N289" s="84">
        <v>762021</v>
      </c>
      <c r="O289" s="85">
        <v>1</v>
      </c>
    </row>
    <row r="290" spans="1:15">
      <c r="A290" s="11"/>
      <c r="B290" s="12" t="s">
        <v>155</v>
      </c>
      <c r="C290" s="48">
        <f>315*288</f>
        <v>90720</v>
      </c>
      <c r="D290" s="81">
        <v>101952</v>
      </c>
      <c r="E290" s="82">
        <v>100296</v>
      </c>
      <c r="F290" s="82">
        <v>99747</v>
      </c>
      <c r="G290" s="82">
        <v>99261</v>
      </c>
      <c r="H290" s="82">
        <v>98748</v>
      </c>
      <c r="I290" s="82">
        <v>98235</v>
      </c>
      <c r="J290" s="82">
        <v>97722</v>
      </c>
      <c r="K290" s="82">
        <v>97173</v>
      </c>
      <c r="L290" s="82">
        <v>96669</v>
      </c>
      <c r="M290" s="83">
        <v>96147</v>
      </c>
      <c r="N290" s="84">
        <v>985950</v>
      </c>
      <c r="O290" s="85">
        <v>1.2938619801816484</v>
      </c>
    </row>
    <row r="291" spans="1:15">
      <c r="A291" s="11"/>
      <c r="B291" s="53" t="s">
        <v>150</v>
      </c>
      <c r="C291" s="54"/>
      <c r="D291" s="86">
        <v>23148</v>
      </c>
      <c r="E291" s="87">
        <v>22077</v>
      </c>
      <c r="F291" s="87">
        <v>22068</v>
      </c>
      <c r="G291" s="87">
        <v>22185</v>
      </c>
      <c r="H291" s="87">
        <v>22266</v>
      </c>
      <c r="I291" s="87">
        <v>22293</v>
      </c>
      <c r="J291" s="87">
        <v>22392</v>
      </c>
      <c r="K291" s="87">
        <v>22428</v>
      </c>
      <c r="L291" s="87">
        <v>22491</v>
      </c>
      <c r="M291" s="88">
        <v>22581</v>
      </c>
      <c r="N291" s="89">
        <v>223929</v>
      </c>
      <c r="O291" s="85">
        <v>0.29386198018164855</v>
      </c>
    </row>
    <row r="292" spans="1:15">
      <c r="A292" s="11"/>
      <c r="B292" s="12" t="s">
        <v>151</v>
      </c>
      <c r="C292" s="59">
        <f>C289/C290</f>
        <v>0.79365079365079361</v>
      </c>
      <c r="D292" s="81">
        <v>80914.28571428571</v>
      </c>
      <c r="E292" s="82">
        <v>79600</v>
      </c>
      <c r="F292" s="82">
        <v>79164.28571428571</v>
      </c>
      <c r="G292" s="82">
        <v>78778.57142857142</v>
      </c>
      <c r="H292" s="82">
        <v>78371.428571428565</v>
      </c>
      <c r="I292" s="82">
        <v>77964.28571428571</v>
      </c>
      <c r="J292" s="82">
        <v>77557.142857142855</v>
      </c>
      <c r="K292" s="82">
        <v>77121.428571428565</v>
      </c>
      <c r="L292" s="82">
        <v>76721.428571428565</v>
      </c>
      <c r="M292" s="83">
        <v>76307.142857142855</v>
      </c>
      <c r="N292" s="84">
        <v>782499.99999999988</v>
      </c>
      <c r="O292" s="85">
        <v>1.0268745874457526</v>
      </c>
    </row>
    <row r="293" spans="1:15">
      <c r="A293" s="11"/>
      <c r="B293" s="60" t="s">
        <v>152</v>
      </c>
      <c r="C293" s="61"/>
      <c r="D293" s="86">
        <v>2110.2857142857101</v>
      </c>
      <c r="E293" s="87">
        <v>1381</v>
      </c>
      <c r="F293" s="87">
        <v>1485.2857142857101</v>
      </c>
      <c r="G293" s="87">
        <v>1702.5714285714203</v>
      </c>
      <c r="H293" s="87">
        <v>1889.4285714285652</v>
      </c>
      <c r="I293" s="87">
        <v>2022.2857142857101</v>
      </c>
      <c r="J293" s="87">
        <v>2227.1428571428551</v>
      </c>
      <c r="K293" s="87">
        <v>2376.4285714285652</v>
      </c>
      <c r="L293" s="87">
        <v>2543.4285714285652</v>
      </c>
      <c r="M293" s="88">
        <v>2741.1428571428551</v>
      </c>
      <c r="N293" s="89">
        <v>20478.999999999956</v>
      </c>
      <c r="O293" s="85">
        <v>2.6874587445752749E-2</v>
      </c>
    </row>
    <row r="294" spans="1:15">
      <c r="A294" s="11"/>
      <c r="B294" s="60" t="s">
        <v>153</v>
      </c>
      <c r="C294" s="61">
        <f>(C290-C289)/C290</f>
        <v>0.20634920634920634</v>
      </c>
      <c r="D294" s="86">
        <v>21037.714285714286</v>
      </c>
      <c r="E294" s="87">
        <v>20696</v>
      </c>
      <c r="F294" s="87">
        <v>20582.714285714286</v>
      </c>
      <c r="G294" s="87">
        <v>20482.428571428569</v>
      </c>
      <c r="H294" s="87">
        <v>20376.571428571428</v>
      </c>
      <c r="I294" s="87">
        <v>20270.714285714286</v>
      </c>
      <c r="J294" s="87">
        <v>20164.857142857141</v>
      </c>
      <c r="K294" s="87">
        <v>20051.571428571428</v>
      </c>
      <c r="L294" s="87">
        <v>19947.571428571428</v>
      </c>
      <c r="M294" s="88">
        <v>19839.857142857141</v>
      </c>
      <c r="N294" s="89">
        <v>203449.99999999997</v>
      </c>
      <c r="O294" s="85">
        <v>0.26698739273589567</v>
      </c>
    </row>
    <row r="295" spans="1:15">
      <c r="A295" s="11"/>
      <c r="B295" s="12"/>
      <c r="C295" s="48"/>
      <c r="D295" s="81"/>
      <c r="E295" s="82"/>
      <c r="F295" s="82"/>
      <c r="G295" s="82"/>
      <c r="H295" s="82"/>
      <c r="I295" s="82"/>
      <c r="J295" s="82"/>
      <c r="K295" s="82"/>
      <c r="L295" s="82"/>
      <c r="M295" s="83"/>
      <c r="N295" s="84"/>
      <c r="O295" s="84"/>
    </row>
    <row r="296" spans="1:15">
      <c r="A296" s="11">
        <f>A289+1</f>
        <v>43</v>
      </c>
      <c r="B296" s="12" t="s">
        <v>120</v>
      </c>
      <c r="C296" s="48">
        <f t="shared" si="0"/>
        <v>72000</v>
      </c>
      <c r="D296" s="81">
        <v>79191</v>
      </c>
      <c r="E296" s="82">
        <v>78606</v>
      </c>
      <c r="F296" s="82">
        <v>78003</v>
      </c>
      <c r="G296" s="82">
        <v>77436</v>
      </c>
      <c r="H296" s="82">
        <v>76815</v>
      </c>
      <c r="I296" s="82">
        <v>76176</v>
      </c>
      <c r="J296" s="82">
        <v>75582</v>
      </c>
      <c r="K296" s="82">
        <v>74970</v>
      </c>
      <c r="L296" s="82">
        <v>74385</v>
      </c>
      <c r="M296" s="83">
        <v>73782</v>
      </c>
      <c r="N296" s="84">
        <v>764946</v>
      </c>
      <c r="O296" s="85">
        <v>1</v>
      </c>
    </row>
    <row r="297" spans="1:15">
      <c r="A297" s="11"/>
      <c r="B297" s="12" t="s">
        <v>155</v>
      </c>
      <c r="C297" s="48">
        <f>315*288</f>
        <v>90720</v>
      </c>
      <c r="D297" s="81">
        <v>103221</v>
      </c>
      <c r="E297" s="82">
        <v>101448</v>
      </c>
      <c r="F297" s="82">
        <v>100953</v>
      </c>
      <c r="G297" s="82">
        <v>100440</v>
      </c>
      <c r="H297" s="82">
        <v>99918</v>
      </c>
      <c r="I297" s="82">
        <v>99405</v>
      </c>
      <c r="J297" s="82">
        <v>98892</v>
      </c>
      <c r="K297" s="82">
        <v>98316</v>
      </c>
      <c r="L297" s="82">
        <v>97776</v>
      </c>
      <c r="M297" s="83">
        <v>97263</v>
      </c>
      <c r="N297" s="84">
        <v>997632</v>
      </c>
      <c r="O297" s="85">
        <v>1.3041861778478481</v>
      </c>
    </row>
    <row r="298" spans="1:15">
      <c r="A298" s="11"/>
      <c r="B298" s="53" t="s">
        <v>150</v>
      </c>
      <c r="C298" s="54"/>
      <c r="D298" s="86">
        <v>24030</v>
      </c>
      <c r="E298" s="87">
        <v>22842</v>
      </c>
      <c r="F298" s="87">
        <v>22950</v>
      </c>
      <c r="G298" s="87">
        <v>23004</v>
      </c>
      <c r="H298" s="87">
        <v>23103</v>
      </c>
      <c r="I298" s="87">
        <v>23229</v>
      </c>
      <c r="J298" s="87">
        <v>23310</v>
      </c>
      <c r="K298" s="87">
        <v>23346</v>
      </c>
      <c r="L298" s="87">
        <v>23391</v>
      </c>
      <c r="M298" s="88">
        <v>23481</v>
      </c>
      <c r="N298" s="89">
        <v>232686</v>
      </c>
      <c r="O298" s="85">
        <v>0.30418617784784807</v>
      </c>
    </row>
    <row r="299" spans="1:15">
      <c r="A299" s="11"/>
      <c r="B299" s="12" t="s">
        <v>151</v>
      </c>
      <c r="C299" s="59">
        <f>C296/C297</f>
        <v>0.79365079365079361</v>
      </c>
      <c r="D299" s="81">
        <v>81921.428571428565</v>
      </c>
      <c r="E299" s="82">
        <v>80514.28571428571</v>
      </c>
      <c r="F299" s="82">
        <v>80121.428571428565</v>
      </c>
      <c r="G299" s="82">
        <v>79714.28571428571</v>
      </c>
      <c r="H299" s="82">
        <v>79300</v>
      </c>
      <c r="I299" s="82">
        <v>78892.857142857145</v>
      </c>
      <c r="J299" s="82">
        <v>78485.714285714275</v>
      </c>
      <c r="K299" s="82">
        <v>78028.57142857142</v>
      </c>
      <c r="L299" s="82">
        <v>77600</v>
      </c>
      <c r="M299" s="83">
        <v>77192.857142857145</v>
      </c>
      <c r="N299" s="84">
        <v>791771.42857142852</v>
      </c>
      <c r="O299" s="85">
        <v>1.0350683951173396</v>
      </c>
    </row>
    <row r="300" spans="1:15">
      <c r="A300" s="11"/>
      <c r="B300" s="60" t="s">
        <v>152</v>
      </c>
      <c r="C300" s="61"/>
      <c r="D300" s="86">
        <v>2730.4285714285652</v>
      </c>
      <c r="E300" s="87">
        <v>1908.2857142857101</v>
      </c>
      <c r="F300" s="87">
        <v>2118.4285714285652</v>
      </c>
      <c r="G300" s="87">
        <v>2278.2857142857101</v>
      </c>
      <c r="H300" s="87">
        <v>2485</v>
      </c>
      <c r="I300" s="87">
        <v>2716.8571428571449</v>
      </c>
      <c r="J300" s="87">
        <v>2903.7142857142753</v>
      </c>
      <c r="K300" s="87">
        <v>3058.5714285714203</v>
      </c>
      <c r="L300" s="87">
        <v>3215</v>
      </c>
      <c r="M300" s="88">
        <v>3410.8571428571449</v>
      </c>
      <c r="N300" s="89">
        <v>26825.428571428536</v>
      </c>
      <c r="O300" s="85">
        <v>3.5068395117339703E-2</v>
      </c>
    </row>
    <row r="301" spans="1:15">
      <c r="A301" s="11"/>
      <c r="B301" s="60" t="s">
        <v>153</v>
      </c>
      <c r="C301" s="61">
        <f>(C297-C296)/C297</f>
        <v>0.20634920634920634</v>
      </c>
      <c r="D301" s="86">
        <v>21299.571428571428</v>
      </c>
      <c r="E301" s="87">
        <v>20933.714285714286</v>
      </c>
      <c r="F301" s="87">
        <v>20831.571428571428</v>
      </c>
      <c r="G301" s="87">
        <v>20725.714285714286</v>
      </c>
      <c r="H301" s="87">
        <v>20618</v>
      </c>
      <c r="I301" s="87">
        <v>20512.142857142855</v>
      </c>
      <c r="J301" s="87">
        <v>20406.285714285714</v>
      </c>
      <c r="K301" s="87">
        <v>20287.428571428569</v>
      </c>
      <c r="L301" s="87">
        <v>20176</v>
      </c>
      <c r="M301" s="88">
        <v>20070.142857142855</v>
      </c>
      <c r="N301" s="89">
        <v>205860.57142857142</v>
      </c>
      <c r="O301" s="85">
        <v>0.26911778273050835</v>
      </c>
    </row>
    <row r="302" spans="1:15">
      <c r="A302" s="11"/>
      <c r="B302" s="12"/>
      <c r="C302" s="48"/>
      <c r="D302" s="81"/>
      <c r="E302" s="82"/>
      <c r="F302" s="82"/>
      <c r="G302" s="82"/>
      <c r="H302" s="82"/>
      <c r="I302" s="82"/>
      <c r="J302" s="82"/>
      <c r="K302" s="82"/>
      <c r="L302" s="82"/>
      <c r="M302" s="83"/>
      <c r="N302" s="84"/>
      <c r="O302" s="84"/>
    </row>
    <row r="303" spans="1:15">
      <c r="A303" s="11">
        <f>A296+1</f>
        <v>44</v>
      </c>
      <c r="B303" s="12" t="s">
        <v>122</v>
      </c>
      <c r="C303" s="48">
        <f t="shared" si="0"/>
        <v>72000</v>
      </c>
      <c r="D303" s="81">
        <v>80145</v>
      </c>
      <c r="E303" s="82">
        <v>79551</v>
      </c>
      <c r="F303" s="82">
        <v>78993</v>
      </c>
      <c r="G303" s="82">
        <v>78399</v>
      </c>
      <c r="H303" s="82">
        <v>77805</v>
      </c>
      <c r="I303" s="82">
        <v>77202</v>
      </c>
      <c r="J303" s="82">
        <v>76608</v>
      </c>
      <c r="K303" s="82">
        <v>76005</v>
      </c>
      <c r="L303" s="82">
        <v>75393</v>
      </c>
      <c r="M303" s="83">
        <v>74799</v>
      </c>
      <c r="N303" s="84">
        <v>774900</v>
      </c>
      <c r="O303" s="85">
        <v>1</v>
      </c>
    </row>
    <row r="304" spans="1:15">
      <c r="A304" s="11"/>
      <c r="B304" s="12" t="s">
        <v>155</v>
      </c>
      <c r="C304" s="48">
        <f>315*288</f>
        <v>90720</v>
      </c>
      <c r="D304" s="81">
        <v>103779</v>
      </c>
      <c r="E304" s="82">
        <v>102114</v>
      </c>
      <c r="F304" s="82">
        <v>101565</v>
      </c>
      <c r="G304" s="82">
        <v>101097</v>
      </c>
      <c r="H304" s="82">
        <v>100539</v>
      </c>
      <c r="I304" s="82">
        <v>100017</v>
      </c>
      <c r="J304" s="82">
        <v>99450</v>
      </c>
      <c r="K304" s="82">
        <v>98964</v>
      </c>
      <c r="L304" s="82">
        <v>98433</v>
      </c>
      <c r="M304" s="83">
        <v>97902</v>
      </c>
      <c r="N304" s="84">
        <v>1003860</v>
      </c>
      <c r="O304" s="85">
        <v>1.2954703832752614</v>
      </c>
    </row>
    <row r="305" spans="1:15">
      <c r="A305" s="11"/>
      <c r="B305" s="53" t="s">
        <v>150</v>
      </c>
      <c r="C305" s="54"/>
      <c r="D305" s="86">
        <v>23634</v>
      </c>
      <c r="E305" s="87">
        <v>22563</v>
      </c>
      <c r="F305" s="87">
        <v>22572</v>
      </c>
      <c r="G305" s="87">
        <v>22698</v>
      </c>
      <c r="H305" s="87">
        <v>22734</v>
      </c>
      <c r="I305" s="87">
        <v>22815</v>
      </c>
      <c r="J305" s="87">
        <v>22842</v>
      </c>
      <c r="K305" s="87">
        <v>22959</v>
      </c>
      <c r="L305" s="87">
        <v>23040</v>
      </c>
      <c r="M305" s="88">
        <v>23103</v>
      </c>
      <c r="N305" s="89">
        <v>228960</v>
      </c>
      <c r="O305" s="85">
        <v>0.29547038327526132</v>
      </c>
    </row>
    <row r="306" spans="1:15">
      <c r="A306" s="11"/>
      <c r="B306" s="12" t="s">
        <v>151</v>
      </c>
      <c r="C306" s="59">
        <f>C303/C304</f>
        <v>0.79365079365079361</v>
      </c>
      <c r="D306" s="81">
        <v>82364.28571428571</v>
      </c>
      <c r="E306" s="82">
        <v>81042.857142857145</v>
      </c>
      <c r="F306" s="82">
        <v>80607.142857142855</v>
      </c>
      <c r="G306" s="82">
        <v>80235.714285714275</v>
      </c>
      <c r="H306" s="82">
        <v>79792.857142857145</v>
      </c>
      <c r="I306" s="82">
        <v>79378.57142857142</v>
      </c>
      <c r="J306" s="82">
        <v>78928.57142857142</v>
      </c>
      <c r="K306" s="82">
        <v>78542.857142857145</v>
      </c>
      <c r="L306" s="82">
        <v>78121.428571428565</v>
      </c>
      <c r="M306" s="83">
        <v>77700</v>
      </c>
      <c r="N306" s="84">
        <v>796714.28571428568</v>
      </c>
      <c r="O306" s="85">
        <v>1.028151097837509</v>
      </c>
    </row>
    <row r="307" spans="1:15">
      <c r="A307" s="11"/>
      <c r="B307" s="60" t="s">
        <v>152</v>
      </c>
      <c r="C307" s="61"/>
      <c r="D307" s="86">
        <v>2219.2857142857101</v>
      </c>
      <c r="E307" s="87">
        <v>1491.8571428571449</v>
      </c>
      <c r="F307" s="87">
        <v>1614.1428571428551</v>
      </c>
      <c r="G307" s="87">
        <v>1836.7142857142753</v>
      </c>
      <c r="H307" s="87">
        <v>1987.8571428571449</v>
      </c>
      <c r="I307" s="87">
        <v>2176.5714285714203</v>
      </c>
      <c r="J307" s="87">
        <v>2320.5714285714203</v>
      </c>
      <c r="K307" s="87">
        <v>2537.8571428571449</v>
      </c>
      <c r="L307" s="87">
        <v>2728.4285714285652</v>
      </c>
      <c r="M307" s="88">
        <v>2901</v>
      </c>
      <c r="N307" s="89">
        <v>21814.285714285681</v>
      </c>
      <c r="O307" s="85">
        <v>2.8151097837508944E-2</v>
      </c>
    </row>
    <row r="308" spans="1:15">
      <c r="A308" s="11"/>
      <c r="B308" s="60" t="s">
        <v>153</v>
      </c>
      <c r="C308" s="61">
        <f>(C304-C303)/C304</f>
        <v>0.20634920634920634</v>
      </c>
      <c r="D308" s="86">
        <v>21414.714285714286</v>
      </c>
      <c r="E308" s="87">
        <v>21071.142857142855</v>
      </c>
      <c r="F308" s="87">
        <v>20957.857142857141</v>
      </c>
      <c r="G308" s="87">
        <v>20861.285714285714</v>
      </c>
      <c r="H308" s="87">
        <v>20746.142857142855</v>
      </c>
      <c r="I308" s="87">
        <v>20638.428571428569</v>
      </c>
      <c r="J308" s="87">
        <v>20521.428571428569</v>
      </c>
      <c r="K308" s="87">
        <v>20421.142857142855</v>
      </c>
      <c r="L308" s="87">
        <v>20311.571428571428</v>
      </c>
      <c r="M308" s="88">
        <v>20202</v>
      </c>
      <c r="N308" s="89">
        <v>207145.71428571426</v>
      </c>
      <c r="O308" s="85">
        <v>0.2673192854377523</v>
      </c>
    </row>
    <row r="309" spans="1:15">
      <c r="A309" s="11"/>
      <c r="B309" s="12"/>
      <c r="C309" s="48"/>
      <c r="D309" s="81"/>
      <c r="E309" s="82"/>
      <c r="F309" s="82"/>
      <c r="G309" s="82"/>
      <c r="H309" s="82"/>
      <c r="I309" s="82"/>
      <c r="J309" s="82"/>
      <c r="K309" s="82"/>
      <c r="L309" s="82"/>
      <c r="M309" s="83"/>
      <c r="N309" s="84"/>
      <c r="O309" s="84"/>
    </row>
    <row r="310" spans="1:15">
      <c r="A310" s="11">
        <f>A303+1</f>
        <v>45</v>
      </c>
      <c r="B310" s="12" t="s">
        <v>124</v>
      </c>
      <c r="C310" s="48">
        <f t="shared" si="0"/>
        <v>72000</v>
      </c>
      <c r="D310" s="81">
        <v>78696</v>
      </c>
      <c r="E310" s="82">
        <v>78120</v>
      </c>
      <c r="F310" s="82">
        <v>77508</v>
      </c>
      <c r="G310" s="82">
        <v>76914</v>
      </c>
      <c r="H310" s="82">
        <v>76293</v>
      </c>
      <c r="I310" s="82">
        <v>75699</v>
      </c>
      <c r="J310" s="82">
        <v>75141</v>
      </c>
      <c r="K310" s="82">
        <v>74502</v>
      </c>
      <c r="L310" s="82">
        <v>73917</v>
      </c>
      <c r="M310" s="83">
        <v>73323</v>
      </c>
      <c r="N310" s="84">
        <v>760113</v>
      </c>
      <c r="O310" s="85">
        <v>1</v>
      </c>
    </row>
    <row r="311" spans="1:15">
      <c r="A311" s="11"/>
      <c r="B311" s="12" t="s">
        <v>155</v>
      </c>
      <c r="C311" s="48">
        <f>315*288</f>
        <v>90720</v>
      </c>
      <c r="D311" s="81">
        <v>102384</v>
      </c>
      <c r="E311" s="82">
        <v>100683</v>
      </c>
      <c r="F311" s="82">
        <v>100143</v>
      </c>
      <c r="G311" s="82">
        <v>99675</v>
      </c>
      <c r="H311" s="82">
        <v>99162</v>
      </c>
      <c r="I311" s="82">
        <v>98658</v>
      </c>
      <c r="J311" s="82">
        <v>98172</v>
      </c>
      <c r="K311" s="82">
        <v>97623</v>
      </c>
      <c r="L311" s="82">
        <v>97065</v>
      </c>
      <c r="M311" s="83">
        <v>96552</v>
      </c>
      <c r="N311" s="84">
        <v>990117</v>
      </c>
      <c r="O311" s="85">
        <v>1.302591851474715</v>
      </c>
    </row>
    <row r="312" spans="1:15">
      <c r="A312" s="11"/>
      <c r="B312" s="53" t="s">
        <v>150</v>
      </c>
      <c r="C312" s="54"/>
      <c r="D312" s="86">
        <v>23688</v>
      </c>
      <c r="E312" s="87">
        <v>22563</v>
      </c>
      <c r="F312" s="87">
        <v>22635</v>
      </c>
      <c r="G312" s="87">
        <v>22761</v>
      </c>
      <c r="H312" s="87">
        <v>22869</v>
      </c>
      <c r="I312" s="87">
        <v>22959</v>
      </c>
      <c r="J312" s="87">
        <v>23031</v>
      </c>
      <c r="K312" s="87">
        <v>23121</v>
      </c>
      <c r="L312" s="87">
        <v>23148</v>
      </c>
      <c r="M312" s="88">
        <v>23229</v>
      </c>
      <c r="N312" s="89">
        <v>230004</v>
      </c>
      <c r="O312" s="85">
        <v>0.30259185147471496</v>
      </c>
    </row>
    <row r="313" spans="1:15">
      <c r="A313" s="11"/>
      <c r="B313" s="12" t="s">
        <v>151</v>
      </c>
      <c r="C313" s="59">
        <f>C310/C311</f>
        <v>0.79365079365079361</v>
      </c>
      <c r="D313" s="81">
        <v>81257.142857142855</v>
      </c>
      <c r="E313" s="82">
        <v>79907.142857142855</v>
      </c>
      <c r="F313" s="82">
        <v>79478.57142857142</v>
      </c>
      <c r="G313" s="82">
        <v>79107.142857142855</v>
      </c>
      <c r="H313" s="82">
        <v>78700</v>
      </c>
      <c r="I313" s="82">
        <v>78300</v>
      </c>
      <c r="J313" s="82">
        <v>77914.28571428571</v>
      </c>
      <c r="K313" s="82">
        <v>77478.57142857142</v>
      </c>
      <c r="L313" s="82">
        <v>77035.714285714275</v>
      </c>
      <c r="M313" s="83">
        <v>76628.57142857142</v>
      </c>
      <c r="N313" s="84">
        <v>785807.14285714272</v>
      </c>
      <c r="O313" s="85">
        <v>1.0338030567259642</v>
      </c>
    </row>
    <row r="314" spans="1:15">
      <c r="A314" s="11"/>
      <c r="B314" s="60" t="s">
        <v>152</v>
      </c>
      <c r="C314" s="61"/>
      <c r="D314" s="86">
        <v>2561.1428571428551</v>
      </c>
      <c r="E314" s="87">
        <v>1787.1428571428551</v>
      </c>
      <c r="F314" s="87">
        <v>1970.5714285714203</v>
      </c>
      <c r="G314" s="87">
        <v>2193.1428571428551</v>
      </c>
      <c r="H314" s="87">
        <v>2407</v>
      </c>
      <c r="I314" s="87">
        <v>2601</v>
      </c>
      <c r="J314" s="87">
        <v>2773.2857142857101</v>
      </c>
      <c r="K314" s="87">
        <v>2976.5714285714203</v>
      </c>
      <c r="L314" s="87">
        <v>3118.7142857142753</v>
      </c>
      <c r="M314" s="88">
        <v>3305.5714285714203</v>
      </c>
      <c r="N314" s="89">
        <v>25694.142857142811</v>
      </c>
      <c r="O314" s="85">
        <v>3.3803056725964183E-2</v>
      </c>
    </row>
    <row r="315" spans="1:15">
      <c r="A315" s="11"/>
      <c r="B315" s="60" t="s">
        <v>153</v>
      </c>
      <c r="C315" s="61">
        <f>(C311-C310)/C311</f>
        <v>0.20634920634920634</v>
      </c>
      <c r="D315" s="86">
        <v>21126.857142857141</v>
      </c>
      <c r="E315" s="87">
        <v>20775.857142857141</v>
      </c>
      <c r="F315" s="87">
        <v>20664.428571428569</v>
      </c>
      <c r="G315" s="87">
        <v>20567.857142857141</v>
      </c>
      <c r="H315" s="87">
        <v>20462</v>
      </c>
      <c r="I315" s="87">
        <v>20358</v>
      </c>
      <c r="J315" s="87">
        <v>20257.714285714286</v>
      </c>
      <c r="K315" s="87">
        <v>20144.428571428569</v>
      </c>
      <c r="L315" s="87">
        <v>20029.285714285714</v>
      </c>
      <c r="M315" s="88">
        <v>19923.428571428569</v>
      </c>
      <c r="N315" s="89">
        <v>204309.85714285716</v>
      </c>
      <c r="O315" s="85">
        <v>0.26878879474875073</v>
      </c>
    </row>
    <row r="316" spans="1:15">
      <c r="A316" s="11"/>
      <c r="B316" s="12"/>
      <c r="C316" s="48"/>
      <c r="D316" s="81"/>
      <c r="E316" s="82"/>
      <c r="F316" s="82"/>
      <c r="G316" s="82"/>
      <c r="H316" s="82"/>
      <c r="I316" s="82"/>
      <c r="J316" s="82"/>
      <c r="K316" s="82"/>
      <c r="L316" s="82"/>
      <c r="M316" s="83"/>
      <c r="N316" s="84"/>
      <c r="O316" s="84"/>
    </row>
    <row r="317" spans="1:15">
      <c r="A317" s="11">
        <f>A310+1</f>
        <v>46</v>
      </c>
      <c r="B317" s="12" t="s">
        <v>126</v>
      </c>
      <c r="C317" s="48">
        <f t="shared" si="0"/>
        <v>72000</v>
      </c>
      <c r="D317" s="81">
        <v>85824</v>
      </c>
      <c r="E317" s="82">
        <v>85203</v>
      </c>
      <c r="F317" s="82">
        <v>84564</v>
      </c>
      <c r="G317" s="82">
        <v>83916</v>
      </c>
      <c r="H317" s="82">
        <v>83268</v>
      </c>
      <c r="I317" s="82">
        <v>82602</v>
      </c>
      <c r="J317" s="82">
        <v>82008</v>
      </c>
      <c r="K317" s="82">
        <v>81342</v>
      </c>
      <c r="L317" s="82">
        <v>80667</v>
      </c>
      <c r="M317" s="83">
        <v>80010</v>
      </c>
      <c r="N317" s="84">
        <v>829404</v>
      </c>
      <c r="O317" s="85">
        <v>1</v>
      </c>
    </row>
    <row r="318" spans="1:15">
      <c r="A318" s="11"/>
      <c r="B318" s="12" t="s">
        <v>155</v>
      </c>
      <c r="C318" s="48">
        <f>315*288</f>
        <v>90720</v>
      </c>
      <c r="D318" s="81">
        <v>110106</v>
      </c>
      <c r="E318" s="82">
        <v>108441</v>
      </c>
      <c r="F318" s="82">
        <v>107973</v>
      </c>
      <c r="G318" s="82">
        <v>107505</v>
      </c>
      <c r="H318" s="82">
        <v>106974</v>
      </c>
      <c r="I318" s="82">
        <v>106461</v>
      </c>
      <c r="J318" s="82">
        <v>105957</v>
      </c>
      <c r="K318" s="82">
        <v>105435</v>
      </c>
      <c r="L318" s="82">
        <v>104904</v>
      </c>
      <c r="M318" s="83">
        <v>104382</v>
      </c>
      <c r="N318" s="84">
        <v>1068138</v>
      </c>
      <c r="O318" s="85">
        <v>1.2878380138026824</v>
      </c>
    </row>
    <row r="319" spans="1:15">
      <c r="A319" s="11"/>
      <c r="B319" s="53" t="s">
        <v>150</v>
      </c>
      <c r="C319" s="54"/>
      <c r="D319" s="86">
        <v>24282</v>
      </c>
      <c r="E319" s="87">
        <v>23238</v>
      </c>
      <c r="F319" s="87">
        <v>23409</v>
      </c>
      <c r="G319" s="87">
        <v>23589</v>
      </c>
      <c r="H319" s="87">
        <v>23706</v>
      </c>
      <c r="I319" s="87">
        <v>23859</v>
      </c>
      <c r="J319" s="87">
        <v>23949</v>
      </c>
      <c r="K319" s="87">
        <v>24093</v>
      </c>
      <c r="L319" s="87">
        <v>24237</v>
      </c>
      <c r="M319" s="88">
        <v>24372</v>
      </c>
      <c r="N319" s="89">
        <v>238734</v>
      </c>
      <c r="O319" s="85">
        <v>0.28783801380268242</v>
      </c>
    </row>
    <row r="320" spans="1:15">
      <c r="A320" s="11"/>
      <c r="B320" s="12" t="s">
        <v>151</v>
      </c>
      <c r="C320" s="59">
        <f>C317/C318</f>
        <v>0.79365079365079361</v>
      </c>
      <c r="D320" s="81">
        <v>87385.714285714275</v>
      </c>
      <c r="E320" s="82">
        <v>86064.28571428571</v>
      </c>
      <c r="F320" s="82">
        <v>85692.857142857145</v>
      </c>
      <c r="G320" s="82">
        <v>85321.428571428565</v>
      </c>
      <c r="H320" s="82">
        <v>84900</v>
      </c>
      <c r="I320" s="82">
        <v>84492.857142857145</v>
      </c>
      <c r="J320" s="82">
        <v>84092.857142857145</v>
      </c>
      <c r="K320" s="82">
        <v>83678.57142857142</v>
      </c>
      <c r="L320" s="82">
        <v>83257.142857142855</v>
      </c>
      <c r="M320" s="83">
        <v>82842.857142857145</v>
      </c>
      <c r="N320" s="84">
        <v>847728.57142857136</v>
      </c>
      <c r="O320" s="85">
        <v>1.0220936617481606</v>
      </c>
    </row>
    <row r="321" spans="1:15">
      <c r="A321" s="11"/>
      <c r="B321" s="60" t="s">
        <v>152</v>
      </c>
      <c r="C321" s="61"/>
      <c r="D321" s="86">
        <v>1561.7142857142753</v>
      </c>
      <c r="E321" s="87">
        <v>861.28571428571013</v>
      </c>
      <c r="F321" s="87">
        <v>1128.8571428571449</v>
      </c>
      <c r="G321" s="87">
        <v>1405.4285714285652</v>
      </c>
      <c r="H321" s="87">
        <v>1632</v>
      </c>
      <c r="I321" s="87">
        <v>1890.8571428571449</v>
      </c>
      <c r="J321" s="87">
        <v>2084.8571428571449</v>
      </c>
      <c r="K321" s="87">
        <v>2336.5714285714203</v>
      </c>
      <c r="L321" s="87">
        <v>2590.1428571428551</v>
      </c>
      <c r="M321" s="88">
        <v>2832.8571428571449</v>
      </c>
      <c r="N321" s="89">
        <v>18324.571428571406</v>
      </c>
      <c r="O321" s="85">
        <v>2.2093661748160614E-2</v>
      </c>
    </row>
    <row r="322" spans="1:15">
      <c r="A322" s="11"/>
      <c r="B322" s="60" t="s">
        <v>153</v>
      </c>
      <c r="C322" s="61">
        <f>(C318-C317)/C318</f>
        <v>0.20634920634920634</v>
      </c>
      <c r="D322" s="86">
        <v>22720.285714285714</v>
      </c>
      <c r="E322" s="87">
        <v>22376.714285714286</v>
      </c>
      <c r="F322" s="87">
        <v>22280.142857142855</v>
      </c>
      <c r="G322" s="87">
        <v>22183.571428571428</v>
      </c>
      <c r="H322" s="87">
        <v>22074</v>
      </c>
      <c r="I322" s="87">
        <v>21968.142857142855</v>
      </c>
      <c r="J322" s="87">
        <v>21864.142857142855</v>
      </c>
      <c r="K322" s="87">
        <v>21756.428571428569</v>
      </c>
      <c r="L322" s="87">
        <v>21646.857142857141</v>
      </c>
      <c r="M322" s="88">
        <v>21539.142857142855</v>
      </c>
      <c r="N322" s="89">
        <v>220409.42857142858</v>
      </c>
      <c r="O322" s="85">
        <v>0.26574435205452179</v>
      </c>
    </row>
    <row r="323" spans="1:15">
      <c r="A323" s="11"/>
      <c r="B323" s="12"/>
      <c r="C323" s="48"/>
      <c r="D323" s="81"/>
      <c r="E323" s="82"/>
      <c r="F323" s="82"/>
      <c r="G323" s="82"/>
      <c r="H323" s="82"/>
      <c r="I323" s="82"/>
      <c r="J323" s="82"/>
      <c r="K323" s="82"/>
      <c r="L323" s="82"/>
      <c r="M323" s="83"/>
      <c r="N323" s="84"/>
      <c r="O323" s="84"/>
    </row>
    <row r="324" spans="1:15">
      <c r="A324" s="11">
        <f>A317+1</f>
        <v>47</v>
      </c>
      <c r="B324" s="12" t="s">
        <v>128</v>
      </c>
      <c r="C324" s="48">
        <f t="shared" si="0"/>
        <v>72000</v>
      </c>
      <c r="D324" s="81">
        <v>81738</v>
      </c>
      <c r="E324" s="82">
        <v>81153</v>
      </c>
      <c r="F324" s="82">
        <v>80541</v>
      </c>
      <c r="G324" s="82">
        <v>79929</v>
      </c>
      <c r="H324" s="82">
        <v>79344</v>
      </c>
      <c r="I324" s="82">
        <v>78732</v>
      </c>
      <c r="J324" s="82">
        <v>78129</v>
      </c>
      <c r="K324" s="82">
        <v>77481</v>
      </c>
      <c r="L324" s="82">
        <v>76851</v>
      </c>
      <c r="M324" s="83">
        <v>76194</v>
      </c>
      <c r="N324" s="84">
        <v>790092</v>
      </c>
      <c r="O324" s="85">
        <v>1</v>
      </c>
    </row>
    <row r="325" spans="1:15">
      <c r="A325" s="11"/>
      <c r="B325" s="12" t="s">
        <v>155</v>
      </c>
      <c r="C325" s="48">
        <f>315*288</f>
        <v>90720</v>
      </c>
      <c r="D325" s="81">
        <v>105858</v>
      </c>
      <c r="E325" s="82">
        <v>104049</v>
      </c>
      <c r="F325" s="82">
        <v>103536</v>
      </c>
      <c r="G325" s="82">
        <v>103059</v>
      </c>
      <c r="H325" s="82">
        <v>102519</v>
      </c>
      <c r="I325" s="82">
        <v>101997</v>
      </c>
      <c r="J325" s="82">
        <v>101493</v>
      </c>
      <c r="K325" s="82">
        <v>100962</v>
      </c>
      <c r="L325" s="82">
        <v>100431</v>
      </c>
      <c r="M325" s="83">
        <v>99891</v>
      </c>
      <c r="N325" s="84">
        <v>1023795</v>
      </c>
      <c r="O325" s="85">
        <v>1.2957921355993987</v>
      </c>
    </row>
    <row r="326" spans="1:15">
      <c r="A326" s="11"/>
      <c r="B326" s="53" t="s">
        <v>150</v>
      </c>
      <c r="C326" s="54"/>
      <c r="D326" s="86">
        <v>24120</v>
      </c>
      <c r="E326" s="87">
        <v>22896</v>
      </c>
      <c r="F326" s="87">
        <v>22995</v>
      </c>
      <c r="G326" s="87">
        <v>23130</v>
      </c>
      <c r="H326" s="87">
        <v>23175</v>
      </c>
      <c r="I326" s="87">
        <v>23265</v>
      </c>
      <c r="J326" s="87">
        <v>23364</v>
      </c>
      <c r="K326" s="87">
        <v>23481</v>
      </c>
      <c r="L326" s="87">
        <v>23580</v>
      </c>
      <c r="M326" s="88">
        <v>23697</v>
      </c>
      <c r="N326" s="89">
        <v>233703</v>
      </c>
      <c r="O326" s="85">
        <v>0.29579213559939854</v>
      </c>
    </row>
    <row r="327" spans="1:15">
      <c r="A327" s="11"/>
      <c r="B327" s="12" t="s">
        <v>151</v>
      </c>
      <c r="C327" s="59">
        <f>C324/C325</f>
        <v>0.79365079365079361</v>
      </c>
      <c r="D327" s="81">
        <v>84014.28571428571</v>
      </c>
      <c r="E327" s="82">
        <v>82578.57142857142</v>
      </c>
      <c r="F327" s="82">
        <v>82171.428571428565</v>
      </c>
      <c r="G327" s="82">
        <v>81792.857142857145</v>
      </c>
      <c r="H327" s="82">
        <v>81364.28571428571</v>
      </c>
      <c r="I327" s="82">
        <v>80950</v>
      </c>
      <c r="J327" s="82">
        <v>80550</v>
      </c>
      <c r="K327" s="82">
        <v>80128.57142857142</v>
      </c>
      <c r="L327" s="82">
        <v>79707.142857142855</v>
      </c>
      <c r="M327" s="83">
        <v>79278.57142857142</v>
      </c>
      <c r="N327" s="84">
        <v>812535.71428571432</v>
      </c>
      <c r="O327" s="85">
        <v>1.0284064568249196</v>
      </c>
    </row>
    <row r="328" spans="1:15">
      <c r="A328" s="11"/>
      <c r="B328" s="60" t="s">
        <v>152</v>
      </c>
      <c r="C328" s="61"/>
      <c r="D328" s="86">
        <v>2276.2857142857101</v>
      </c>
      <c r="E328" s="87">
        <v>1425.5714285714203</v>
      </c>
      <c r="F328" s="87">
        <v>1630.4285714285652</v>
      </c>
      <c r="G328" s="87">
        <v>1863.8571428571449</v>
      </c>
      <c r="H328" s="87">
        <v>2020.2857142857101</v>
      </c>
      <c r="I328" s="87">
        <v>2218</v>
      </c>
      <c r="J328" s="87">
        <v>2421</v>
      </c>
      <c r="K328" s="87">
        <v>2647.5714285714203</v>
      </c>
      <c r="L328" s="87">
        <v>2856.1428571428551</v>
      </c>
      <c r="M328" s="88">
        <v>3084.5714285714203</v>
      </c>
      <c r="N328" s="89">
        <v>22443.714285714246</v>
      </c>
      <c r="O328" s="85">
        <v>2.8406456824919435E-2</v>
      </c>
    </row>
    <row r="329" spans="1:15">
      <c r="A329" s="11"/>
      <c r="B329" s="60" t="s">
        <v>153</v>
      </c>
      <c r="C329" s="61">
        <f>(C325-C324)/C325</f>
        <v>0.20634920634920634</v>
      </c>
      <c r="D329" s="86">
        <v>21843.714285714286</v>
      </c>
      <c r="E329" s="87">
        <v>21470.428571428569</v>
      </c>
      <c r="F329" s="87">
        <v>21364.571428571428</v>
      </c>
      <c r="G329" s="87">
        <v>21266.142857142855</v>
      </c>
      <c r="H329" s="87">
        <v>21154.714285714286</v>
      </c>
      <c r="I329" s="87">
        <v>21047</v>
      </c>
      <c r="J329" s="87">
        <v>20943</v>
      </c>
      <c r="K329" s="87">
        <v>20833.428571428569</v>
      </c>
      <c r="L329" s="87">
        <v>20723.857142857141</v>
      </c>
      <c r="M329" s="88">
        <v>20612.428571428569</v>
      </c>
      <c r="N329" s="89">
        <v>211259.28571428571</v>
      </c>
      <c r="O329" s="85">
        <v>0.26738567877447905</v>
      </c>
    </row>
    <row r="330" spans="1:15">
      <c r="A330" s="11"/>
      <c r="B330" s="12"/>
      <c r="C330" s="48"/>
      <c r="D330" s="81"/>
      <c r="E330" s="82"/>
      <c r="F330" s="82"/>
      <c r="G330" s="82"/>
      <c r="H330" s="82"/>
      <c r="I330" s="82"/>
      <c r="J330" s="82"/>
      <c r="K330" s="82"/>
      <c r="L330" s="82"/>
      <c r="M330" s="83"/>
      <c r="N330" s="84"/>
      <c r="O330" s="84"/>
    </row>
    <row r="331" spans="1:15">
      <c r="A331" s="11">
        <f>A324+1</f>
        <v>48</v>
      </c>
      <c r="B331" s="12" t="s">
        <v>130</v>
      </c>
      <c r="C331" s="48">
        <f t="shared" si="0"/>
        <v>72000</v>
      </c>
      <c r="D331" s="81">
        <v>83205</v>
      </c>
      <c r="E331" s="82">
        <v>82593</v>
      </c>
      <c r="F331" s="82">
        <v>81963</v>
      </c>
      <c r="G331" s="82">
        <v>81405</v>
      </c>
      <c r="H331" s="82">
        <v>80775</v>
      </c>
      <c r="I331" s="82">
        <v>80073</v>
      </c>
      <c r="J331" s="82">
        <v>79506</v>
      </c>
      <c r="K331" s="82">
        <v>78912</v>
      </c>
      <c r="L331" s="82">
        <v>78300</v>
      </c>
      <c r="M331" s="83">
        <v>77652</v>
      </c>
      <c r="N331" s="84">
        <v>804384</v>
      </c>
      <c r="O331" s="85">
        <v>1</v>
      </c>
    </row>
    <row r="332" spans="1:15">
      <c r="A332" s="11"/>
      <c r="B332" s="12" t="s">
        <v>155</v>
      </c>
      <c r="C332" s="48">
        <f>315*288</f>
        <v>90720</v>
      </c>
      <c r="D332" s="81">
        <v>107586</v>
      </c>
      <c r="E332" s="82">
        <v>105813</v>
      </c>
      <c r="F332" s="82">
        <v>105354</v>
      </c>
      <c r="G332" s="82">
        <v>104841</v>
      </c>
      <c r="H332" s="82">
        <v>104346</v>
      </c>
      <c r="I332" s="82">
        <v>103788</v>
      </c>
      <c r="J332" s="82">
        <v>103248</v>
      </c>
      <c r="K332" s="82">
        <v>102708</v>
      </c>
      <c r="L332" s="82">
        <v>102177</v>
      </c>
      <c r="M332" s="83">
        <v>101655</v>
      </c>
      <c r="N332" s="84">
        <v>1041516</v>
      </c>
      <c r="O332" s="85">
        <v>1.2947994987468672</v>
      </c>
    </row>
    <row r="333" spans="1:15">
      <c r="A333" s="11"/>
      <c r="B333" s="53" t="s">
        <v>150</v>
      </c>
      <c r="C333" s="54"/>
      <c r="D333" s="86">
        <v>24381</v>
      </c>
      <c r="E333" s="87">
        <v>23220</v>
      </c>
      <c r="F333" s="87">
        <v>23391</v>
      </c>
      <c r="G333" s="87">
        <v>23436</v>
      </c>
      <c r="H333" s="87">
        <v>23571</v>
      </c>
      <c r="I333" s="87">
        <v>23715</v>
      </c>
      <c r="J333" s="87">
        <v>23742</v>
      </c>
      <c r="K333" s="87">
        <v>23796</v>
      </c>
      <c r="L333" s="87">
        <v>23877</v>
      </c>
      <c r="M333" s="88">
        <v>24003</v>
      </c>
      <c r="N333" s="89">
        <v>237132</v>
      </c>
      <c r="O333" s="85">
        <v>0.29479949874686717</v>
      </c>
    </row>
    <row r="334" spans="1:15">
      <c r="A334" s="11"/>
      <c r="B334" s="12" t="s">
        <v>151</v>
      </c>
      <c r="C334" s="59">
        <f>C331/C332</f>
        <v>0.79365079365079361</v>
      </c>
      <c r="D334" s="81">
        <v>85385.714285714275</v>
      </c>
      <c r="E334" s="82">
        <v>83978.57142857142</v>
      </c>
      <c r="F334" s="82">
        <v>83614.28571428571</v>
      </c>
      <c r="G334" s="82">
        <v>83207.142857142855</v>
      </c>
      <c r="H334" s="82">
        <v>82814.28571428571</v>
      </c>
      <c r="I334" s="82">
        <v>82371.428571428565</v>
      </c>
      <c r="J334" s="82">
        <v>81942.857142857145</v>
      </c>
      <c r="K334" s="82">
        <v>81514.28571428571</v>
      </c>
      <c r="L334" s="82">
        <v>81092.857142857145</v>
      </c>
      <c r="M334" s="83">
        <v>80678.57142857142</v>
      </c>
      <c r="N334" s="84">
        <v>826600</v>
      </c>
      <c r="O334" s="85">
        <v>1.0276186497991009</v>
      </c>
    </row>
    <row r="335" spans="1:15">
      <c r="A335" s="11"/>
      <c r="B335" s="60" t="s">
        <v>152</v>
      </c>
      <c r="C335" s="61"/>
      <c r="D335" s="86">
        <v>2180.7142857142753</v>
      </c>
      <c r="E335" s="87">
        <v>1385.5714285714203</v>
      </c>
      <c r="F335" s="87">
        <v>1651.2857142857101</v>
      </c>
      <c r="G335" s="87">
        <v>1802.1428571428551</v>
      </c>
      <c r="H335" s="87">
        <v>2039.2857142857101</v>
      </c>
      <c r="I335" s="87">
        <v>2298.4285714285652</v>
      </c>
      <c r="J335" s="87">
        <v>2436.8571428571449</v>
      </c>
      <c r="K335" s="87">
        <v>2602.2857142857101</v>
      </c>
      <c r="L335" s="87">
        <v>2792.8571428571449</v>
      </c>
      <c r="M335" s="88">
        <v>3026.5714285714203</v>
      </c>
      <c r="N335" s="89">
        <v>22215.999999999956</v>
      </c>
      <c r="O335" s="85">
        <v>2.7618649799100874E-2</v>
      </c>
    </row>
    <row r="336" spans="1:15">
      <c r="A336" s="11"/>
      <c r="B336" s="60" t="s">
        <v>153</v>
      </c>
      <c r="C336" s="61">
        <f>(C332-C331)/C332</f>
        <v>0.20634920634920634</v>
      </c>
      <c r="D336" s="86">
        <v>22200.285714285714</v>
      </c>
      <c r="E336" s="87">
        <v>21834.428571428569</v>
      </c>
      <c r="F336" s="87">
        <v>21739.714285714286</v>
      </c>
      <c r="G336" s="87">
        <v>21633.857142857141</v>
      </c>
      <c r="H336" s="87">
        <v>21531.714285714286</v>
      </c>
      <c r="I336" s="87">
        <v>21416.571428571428</v>
      </c>
      <c r="J336" s="87">
        <v>21305.142857142855</v>
      </c>
      <c r="K336" s="87">
        <v>21193.714285714286</v>
      </c>
      <c r="L336" s="87">
        <v>21084.142857142855</v>
      </c>
      <c r="M336" s="88">
        <v>20976.428571428569</v>
      </c>
      <c r="N336" s="89">
        <v>214916</v>
      </c>
      <c r="O336" s="85">
        <v>0.26718084894776623</v>
      </c>
    </row>
    <row r="337" spans="1:15">
      <c r="A337" s="11"/>
      <c r="B337" s="12"/>
      <c r="C337" s="48"/>
      <c r="D337" s="81"/>
      <c r="E337" s="82"/>
      <c r="F337" s="82"/>
      <c r="G337" s="82"/>
      <c r="H337" s="82"/>
      <c r="I337" s="82"/>
      <c r="J337" s="82"/>
      <c r="K337" s="82"/>
      <c r="L337" s="82"/>
      <c r="M337" s="83"/>
      <c r="N337" s="84"/>
      <c r="O337" s="84"/>
    </row>
    <row r="338" spans="1:15">
      <c r="A338" s="11">
        <f t="shared" ref="A338" si="1">A331+1</f>
        <v>49</v>
      </c>
      <c r="B338" s="12" t="s">
        <v>132</v>
      </c>
      <c r="C338" s="48">
        <f t="shared" si="0"/>
        <v>72000</v>
      </c>
      <c r="D338" s="81">
        <v>81774</v>
      </c>
      <c r="E338" s="82">
        <v>81099</v>
      </c>
      <c r="F338" s="82">
        <v>80523</v>
      </c>
      <c r="G338" s="82">
        <v>79866</v>
      </c>
      <c r="H338" s="82">
        <v>79272</v>
      </c>
      <c r="I338" s="82">
        <v>78669</v>
      </c>
      <c r="J338" s="82">
        <v>78048</v>
      </c>
      <c r="K338" s="82">
        <v>77427</v>
      </c>
      <c r="L338" s="82">
        <v>76788</v>
      </c>
      <c r="M338" s="83">
        <v>76185</v>
      </c>
      <c r="N338" s="84">
        <v>789651</v>
      </c>
      <c r="O338" s="85">
        <v>1</v>
      </c>
    </row>
    <row r="339" spans="1:15">
      <c r="A339" s="11"/>
      <c r="B339" s="12" t="s">
        <v>155</v>
      </c>
      <c r="C339" s="48">
        <f>315*288</f>
        <v>90720</v>
      </c>
      <c r="D339" s="81">
        <v>106767</v>
      </c>
      <c r="E339" s="82">
        <v>104904</v>
      </c>
      <c r="F339" s="82">
        <v>104346</v>
      </c>
      <c r="G339" s="82">
        <v>103860</v>
      </c>
      <c r="H339" s="82">
        <v>103311</v>
      </c>
      <c r="I339" s="82">
        <v>102798</v>
      </c>
      <c r="J339" s="82">
        <v>102231</v>
      </c>
      <c r="K339" s="82">
        <v>101709</v>
      </c>
      <c r="L339" s="82">
        <v>101133</v>
      </c>
      <c r="M339" s="83">
        <v>100557</v>
      </c>
      <c r="N339" s="84">
        <v>1031616</v>
      </c>
      <c r="O339" s="85">
        <v>1.3064201780280149</v>
      </c>
    </row>
    <row r="340" spans="1:15">
      <c r="A340" s="11"/>
      <c r="B340" s="53" t="s">
        <v>150</v>
      </c>
      <c r="C340" s="54"/>
      <c r="D340" s="86">
        <v>24993</v>
      </c>
      <c r="E340" s="87">
        <v>23805</v>
      </c>
      <c r="F340" s="87">
        <v>23823</v>
      </c>
      <c r="G340" s="87">
        <v>23994</v>
      </c>
      <c r="H340" s="87">
        <v>24039</v>
      </c>
      <c r="I340" s="87">
        <v>24129</v>
      </c>
      <c r="J340" s="87">
        <v>24183</v>
      </c>
      <c r="K340" s="87">
        <v>24282</v>
      </c>
      <c r="L340" s="87">
        <v>24345</v>
      </c>
      <c r="M340" s="88">
        <v>24372</v>
      </c>
      <c r="N340" s="89">
        <v>241965</v>
      </c>
      <c r="O340" s="85">
        <v>0.30642017802801491</v>
      </c>
    </row>
    <row r="341" spans="1:15">
      <c r="A341" s="11"/>
      <c r="B341" s="12" t="s">
        <v>151</v>
      </c>
      <c r="C341" s="59">
        <f>C338/C339</f>
        <v>0.79365079365079361</v>
      </c>
      <c r="D341" s="81">
        <v>84735.714285714275</v>
      </c>
      <c r="E341" s="82">
        <v>83257.142857142855</v>
      </c>
      <c r="F341" s="82">
        <v>82814.28571428571</v>
      </c>
      <c r="G341" s="82">
        <v>82428.57142857142</v>
      </c>
      <c r="H341" s="82">
        <v>81992.857142857145</v>
      </c>
      <c r="I341" s="82">
        <v>81585.714285714275</v>
      </c>
      <c r="J341" s="82">
        <v>81135.714285714275</v>
      </c>
      <c r="K341" s="82">
        <v>80721.428571428565</v>
      </c>
      <c r="L341" s="82">
        <v>80264.28571428571</v>
      </c>
      <c r="M341" s="83">
        <v>79807.142857142855</v>
      </c>
      <c r="N341" s="84">
        <v>818742.85714285704</v>
      </c>
      <c r="O341" s="85">
        <v>1.036841411133345</v>
      </c>
    </row>
    <row r="342" spans="1:15">
      <c r="A342" s="11"/>
      <c r="B342" s="60" t="s">
        <v>152</v>
      </c>
      <c r="C342" s="61"/>
      <c r="D342" s="86">
        <v>2961.7142857142753</v>
      </c>
      <c r="E342" s="87">
        <v>2158.1428571428551</v>
      </c>
      <c r="F342" s="87">
        <v>2291.2857142857101</v>
      </c>
      <c r="G342" s="87">
        <v>2562.5714285714203</v>
      </c>
      <c r="H342" s="87">
        <v>2720.8571428571449</v>
      </c>
      <c r="I342" s="87">
        <v>2916.7142857142753</v>
      </c>
      <c r="J342" s="87">
        <v>3087.7142857142753</v>
      </c>
      <c r="K342" s="87">
        <v>3294.4285714285652</v>
      </c>
      <c r="L342" s="87">
        <v>3476.2857142857101</v>
      </c>
      <c r="M342" s="88">
        <v>3622.1428571428551</v>
      </c>
      <c r="N342" s="89">
        <v>29091.857142857087</v>
      </c>
      <c r="O342" s="85">
        <v>3.6841411133345096E-2</v>
      </c>
    </row>
    <row r="343" spans="1:15" ht="19.5" thickBot="1">
      <c r="A343" s="15"/>
      <c r="B343" s="62" t="s">
        <v>153</v>
      </c>
      <c r="C343" s="63">
        <f>(C339-C338)/C339</f>
        <v>0.20634920634920634</v>
      </c>
      <c r="D343" s="103">
        <v>22031.285714285714</v>
      </c>
      <c r="E343" s="104">
        <v>21646.857142857141</v>
      </c>
      <c r="F343" s="104">
        <v>21531.714285714286</v>
      </c>
      <c r="G343" s="104">
        <v>21431.428571428569</v>
      </c>
      <c r="H343" s="104">
        <v>21318.142857142855</v>
      </c>
      <c r="I343" s="104">
        <v>21212.285714285714</v>
      </c>
      <c r="J343" s="104">
        <v>21095.285714285714</v>
      </c>
      <c r="K343" s="104">
        <v>20987.571428571428</v>
      </c>
      <c r="L343" s="104">
        <v>20868.714285714286</v>
      </c>
      <c r="M343" s="105">
        <v>20749.857142857141</v>
      </c>
      <c r="N343" s="106">
        <v>212873.14285714284</v>
      </c>
      <c r="O343" s="94">
        <v>0.2695787668946697</v>
      </c>
    </row>
    <row r="344" spans="1:15" ht="19.5" thickBot="1">
      <c r="A344" s="1"/>
      <c r="B344" s="2" t="s">
        <v>1</v>
      </c>
      <c r="C344" s="3" t="s">
        <v>148</v>
      </c>
      <c r="D344" s="73" t="s">
        <v>13</v>
      </c>
      <c r="E344" s="73" t="s">
        <v>15</v>
      </c>
      <c r="F344" s="73" t="s">
        <v>17</v>
      </c>
      <c r="G344" s="73" t="s">
        <v>19</v>
      </c>
      <c r="H344" s="73" t="s">
        <v>21</v>
      </c>
      <c r="I344" s="73" t="s">
        <v>23</v>
      </c>
      <c r="J344" s="73" t="s">
        <v>25</v>
      </c>
      <c r="K344" s="73" t="s">
        <v>27</v>
      </c>
      <c r="L344" s="73" t="s">
        <v>29</v>
      </c>
      <c r="M344" s="74" t="s">
        <v>31</v>
      </c>
      <c r="N344" s="75" t="s">
        <v>33</v>
      </c>
      <c r="O344" s="107"/>
    </row>
    <row r="345" spans="1:15">
      <c r="A345" s="11"/>
      <c r="B345" s="12" t="s">
        <v>134</v>
      </c>
      <c r="C345" s="48">
        <f t="shared" ref="C345" si="2">250*288</f>
        <v>72000</v>
      </c>
      <c r="D345" s="81">
        <v>77474.755102040814</v>
      </c>
      <c r="E345" s="82">
        <v>76908.122448979586</v>
      </c>
      <c r="F345" s="82">
        <v>76331.938775510207</v>
      </c>
      <c r="G345" s="82">
        <v>75759.979591836731</v>
      </c>
      <c r="H345" s="82">
        <v>75175.163265306124</v>
      </c>
      <c r="I345" s="82">
        <v>74590.163265306124</v>
      </c>
      <c r="J345" s="82">
        <v>74012.693877551021</v>
      </c>
      <c r="K345" s="82">
        <v>73424.755102040814</v>
      </c>
      <c r="L345" s="82">
        <v>72835.71428571429</v>
      </c>
      <c r="M345" s="83">
        <v>72247.224489795917</v>
      </c>
      <c r="N345" s="84">
        <v>748760.51020408166</v>
      </c>
      <c r="O345" s="80">
        <v>1</v>
      </c>
    </row>
    <row r="346" spans="1:15">
      <c r="A346" s="11"/>
      <c r="B346" s="12" t="s">
        <v>155</v>
      </c>
      <c r="C346" s="48">
        <f>315*288</f>
        <v>90720</v>
      </c>
      <c r="D346" s="81">
        <v>100644.79591836735</v>
      </c>
      <c r="E346" s="82">
        <v>98941.959183673476</v>
      </c>
      <c r="F346" s="82">
        <v>98449.346938775503</v>
      </c>
      <c r="G346" s="82">
        <v>97954.897959183669</v>
      </c>
      <c r="H346" s="82">
        <v>97455.673469387752</v>
      </c>
      <c r="I346" s="82">
        <v>96952.591836734689</v>
      </c>
      <c r="J346" s="82">
        <v>96441.428571428565</v>
      </c>
      <c r="K346" s="82">
        <v>95924.020408163269</v>
      </c>
      <c r="L346" s="82">
        <v>95403.489795918373</v>
      </c>
      <c r="M346" s="83">
        <v>94875.795918367352</v>
      </c>
      <c r="N346" s="84">
        <v>973044</v>
      </c>
      <c r="O346" s="85">
        <v>1.2995396882439592</v>
      </c>
    </row>
    <row r="347" spans="1:15">
      <c r="A347" s="11"/>
      <c r="B347" s="53" t="s">
        <v>150</v>
      </c>
      <c r="C347" s="54"/>
      <c r="D347" s="86">
        <v>23170.040816326538</v>
      </c>
      <c r="E347" s="87">
        <v>22033.83673469389</v>
      </c>
      <c r="F347" s="87">
        <v>22117.408163265296</v>
      </c>
      <c r="G347" s="87">
        <v>22194.918367346938</v>
      </c>
      <c r="H347" s="87">
        <v>22280.510204081627</v>
      </c>
      <c r="I347" s="87">
        <v>22362.428571428565</v>
      </c>
      <c r="J347" s="87">
        <v>22428.734693877544</v>
      </c>
      <c r="K347" s="87">
        <v>22499.265306122456</v>
      </c>
      <c r="L347" s="87">
        <v>22567.775510204083</v>
      </c>
      <c r="M347" s="88">
        <v>22628.571428571435</v>
      </c>
      <c r="N347" s="89">
        <v>224283.48979591834</v>
      </c>
      <c r="O347" s="85">
        <v>0.29953968824395905</v>
      </c>
    </row>
    <row r="348" spans="1:15">
      <c r="A348" s="11"/>
      <c r="B348" s="12" t="s">
        <v>151</v>
      </c>
      <c r="C348" s="59">
        <f>C345/C346</f>
        <v>0.79365079365079361</v>
      </c>
      <c r="D348" s="81">
        <v>79876.822157434406</v>
      </c>
      <c r="E348" s="82">
        <v>78525.364431486887</v>
      </c>
      <c r="F348" s="82">
        <v>78134.402332361511</v>
      </c>
      <c r="G348" s="82">
        <v>77741.982507288616</v>
      </c>
      <c r="H348" s="82">
        <v>77345.772594752183</v>
      </c>
      <c r="I348" s="82">
        <v>76946.501457725943</v>
      </c>
      <c r="J348" s="82">
        <v>76540.816326530607</v>
      </c>
      <c r="K348" s="82">
        <v>76130.174927113709</v>
      </c>
      <c r="L348" s="82">
        <v>75717.055393586008</v>
      </c>
      <c r="M348" s="83">
        <v>75298.250728862971</v>
      </c>
      <c r="N348" s="84">
        <v>772257.14285714284</v>
      </c>
      <c r="O348" s="85">
        <v>1.031380704955523</v>
      </c>
    </row>
    <row r="349" spans="1:15">
      <c r="A349" s="11"/>
      <c r="B349" s="60" t="s">
        <v>152</v>
      </c>
      <c r="C349" s="61"/>
      <c r="D349" s="86">
        <v>2402.0670553935925</v>
      </c>
      <c r="E349" s="87">
        <v>1617.2419825073011</v>
      </c>
      <c r="F349" s="87">
        <v>1802.463556851304</v>
      </c>
      <c r="G349" s="87">
        <v>1982.0029154518852</v>
      </c>
      <c r="H349" s="87">
        <v>2170.6093294460588</v>
      </c>
      <c r="I349" s="87">
        <v>2356.3381924198184</v>
      </c>
      <c r="J349" s="87">
        <v>2528.1224489795859</v>
      </c>
      <c r="K349" s="87">
        <v>2705.419825072895</v>
      </c>
      <c r="L349" s="87">
        <v>2881.3411078717181</v>
      </c>
      <c r="M349" s="88">
        <v>3051.0262390670541</v>
      </c>
      <c r="N349" s="89">
        <v>23496.632653061213</v>
      </c>
      <c r="O349" s="85">
        <v>3.138070495552308E-2</v>
      </c>
    </row>
    <row r="350" spans="1:15" ht="19.5" thickBot="1">
      <c r="A350" s="15"/>
      <c r="B350" s="62" t="s">
        <v>153</v>
      </c>
      <c r="C350" s="63">
        <f>(C346-C345)/C346</f>
        <v>0.20634920634920634</v>
      </c>
      <c r="D350" s="103">
        <v>20767.973760932946</v>
      </c>
      <c r="E350" s="104">
        <v>20416.594752186589</v>
      </c>
      <c r="F350" s="104">
        <v>20314.944606413992</v>
      </c>
      <c r="G350" s="104">
        <v>20212.915451895042</v>
      </c>
      <c r="H350" s="104">
        <v>20109.900874635568</v>
      </c>
      <c r="I350" s="104">
        <v>20006.090379008743</v>
      </c>
      <c r="J350" s="104">
        <v>19900.612244897959</v>
      </c>
      <c r="K350" s="104">
        <v>19793.845481049564</v>
      </c>
      <c r="L350" s="104">
        <v>19686.434402332361</v>
      </c>
      <c r="M350" s="105">
        <v>19577.545189504373</v>
      </c>
      <c r="N350" s="106">
        <v>200786.85714285713</v>
      </c>
      <c r="O350" s="108">
        <v>0.26815898328843596</v>
      </c>
    </row>
  </sheetData>
  <mergeCells count="50">
    <mergeCell ref="B333:C333"/>
    <mergeCell ref="B340:C340"/>
    <mergeCell ref="B347:C347"/>
    <mergeCell ref="B319:C319"/>
    <mergeCell ref="B326:C326"/>
    <mergeCell ref="B298:C298"/>
    <mergeCell ref="B305:C305"/>
    <mergeCell ref="B312:C312"/>
    <mergeCell ref="B277:C277"/>
    <mergeCell ref="B284:C284"/>
    <mergeCell ref="B291:C291"/>
    <mergeCell ref="B256:C256"/>
    <mergeCell ref="B263:C263"/>
    <mergeCell ref="B270:C270"/>
    <mergeCell ref="B235:C235"/>
    <mergeCell ref="B242:C242"/>
    <mergeCell ref="B249:C249"/>
    <mergeCell ref="B214:C214"/>
    <mergeCell ref="B221:C221"/>
    <mergeCell ref="B228:C228"/>
    <mergeCell ref="B193:C193"/>
    <mergeCell ref="B200:C200"/>
    <mergeCell ref="B207:C207"/>
    <mergeCell ref="B172:C172"/>
    <mergeCell ref="B179:C179"/>
    <mergeCell ref="B186:C186"/>
    <mergeCell ref="B151:C151"/>
    <mergeCell ref="B158:C158"/>
    <mergeCell ref="B165:C165"/>
    <mergeCell ref="B130:C130"/>
    <mergeCell ref="B137:C137"/>
    <mergeCell ref="B144:C144"/>
    <mergeCell ref="B109:C109"/>
    <mergeCell ref="B116:C116"/>
    <mergeCell ref="B123:C123"/>
    <mergeCell ref="B88:C88"/>
    <mergeCell ref="B95:C95"/>
    <mergeCell ref="B102:C102"/>
    <mergeCell ref="B67:C67"/>
    <mergeCell ref="B74:C74"/>
    <mergeCell ref="B81:C81"/>
    <mergeCell ref="B46:C46"/>
    <mergeCell ref="B53:C53"/>
    <mergeCell ref="B60:C60"/>
    <mergeCell ref="B25:C25"/>
    <mergeCell ref="B32:C32"/>
    <mergeCell ref="B39:C39"/>
    <mergeCell ref="B4:C4"/>
    <mergeCell ref="B11:C11"/>
    <mergeCell ref="B18:C18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9312-9561-4C2F-A088-C436A639407E}">
  <dimension ref="A1:O350"/>
  <sheetViews>
    <sheetView workbookViewId="0"/>
  </sheetViews>
  <sheetFormatPr defaultRowHeight="18.75"/>
  <cols>
    <col min="1" max="1" width="3.5" bestFit="1" customWidth="1"/>
    <col min="2" max="2" width="17.5" style="38" customWidth="1"/>
    <col min="3" max="3" width="11" style="38" bestFit="1" customWidth="1"/>
    <col min="4" max="13" width="8" bestFit="1" customWidth="1"/>
    <col min="14" max="14" width="11.25" bestFit="1" customWidth="1"/>
    <col min="15" max="15" width="8.5" bestFit="1" customWidth="1"/>
  </cols>
  <sheetData>
    <row r="1" spans="1:15" ht="19.5" thickBot="1">
      <c r="A1" s="1"/>
      <c r="B1" s="2" t="s">
        <v>1</v>
      </c>
      <c r="C1" s="3" t="s">
        <v>148</v>
      </c>
      <c r="D1" s="4" t="s">
        <v>14</v>
      </c>
      <c r="E1" s="4" t="s">
        <v>16</v>
      </c>
      <c r="F1" s="4" t="s">
        <v>18</v>
      </c>
      <c r="G1" s="4" t="s">
        <v>20</v>
      </c>
      <c r="H1" s="4" t="s">
        <v>22</v>
      </c>
      <c r="I1" s="4" t="s">
        <v>24</v>
      </c>
      <c r="J1" s="4" t="s">
        <v>26</v>
      </c>
      <c r="K1" s="4" t="s">
        <v>28</v>
      </c>
      <c r="L1" s="4" t="s">
        <v>30</v>
      </c>
      <c r="M1" s="5" t="s">
        <v>32</v>
      </c>
      <c r="N1" s="6" t="s">
        <v>34</v>
      </c>
      <c r="O1" s="6"/>
    </row>
    <row r="2" spans="1:15">
      <c r="A2" s="40">
        <v>1</v>
      </c>
      <c r="B2" s="41" t="s">
        <v>36</v>
      </c>
      <c r="C2" s="42">
        <f>250*288</f>
        <v>72000</v>
      </c>
      <c r="D2" s="43">
        <v>83691</v>
      </c>
      <c r="E2" s="44">
        <v>83142</v>
      </c>
      <c r="F2" s="44">
        <v>82503</v>
      </c>
      <c r="G2" s="44">
        <v>81900</v>
      </c>
      <c r="H2" s="44">
        <v>81342</v>
      </c>
      <c r="I2" s="44">
        <v>80748</v>
      </c>
      <c r="J2" s="44">
        <v>80136</v>
      </c>
      <c r="K2" s="44">
        <v>79497</v>
      </c>
      <c r="L2" s="44">
        <v>78858</v>
      </c>
      <c r="M2" s="45">
        <v>78237</v>
      </c>
      <c r="N2" s="46">
        <v>810054</v>
      </c>
      <c r="O2" s="47">
        <f>N2/N2</f>
        <v>1</v>
      </c>
    </row>
    <row r="3" spans="1:15">
      <c r="A3" s="11"/>
      <c r="B3" s="12" t="s">
        <v>149</v>
      </c>
      <c r="C3" s="48">
        <f>415*240</f>
        <v>99600</v>
      </c>
      <c r="D3" s="49">
        <v>114430</v>
      </c>
      <c r="E3" s="50">
        <v>113080</v>
      </c>
      <c r="F3" s="50">
        <v>112720</v>
      </c>
      <c r="G3" s="50">
        <v>112290</v>
      </c>
      <c r="H3" s="50">
        <v>111910</v>
      </c>
      <c r="I3" s="50">
        <v>111520</v>
      </c>
      <c r="J3" s="50">
        <v>111150</v>
      </c>
      <c r="K3" s="50">
        <v>110770</v>
      </c>
      <c r="L3" s="50">
        <v>110370</v>
      </c>
      <c r="M3" s="51">
        <v>110000</v>
      </c>
      <c r="N3" s="14">
        <v>1118240</v>
      </c>
      <c r="O3" s="52">
        <f>N3/N2</f>
        <v>1.38045117979789</v>
      </c>
    </row>
    <row r="4" spans="1:15">
      <c r="A4" s="11"/>
      <c r="B4" s="53" t="s">
        <v>150</v>
      </c>
      <c r="C4" s="54"/>
      <c r="D4" s="55">
        <v>30739</v>
      </c>
      <c r="E4" s="56">
        <v>29938</v>
      </c>
      <c r="F4" s="56">
        <v>30217</v>
      </c>
      <c r="G4" s="56">
        <v>30390</v>
      </c>
      <c r="H4" s="56">
        <v>30568</v>
      </c>
      <c r="I4" s="56">
        <v>30772</v>
      </c>
      <c r="J4" s="56">
        <v>31014</v>
      </c>
      <c r="K4" s="56">
        <v>31273</v>
      </c>
      <c r="L4" s="56">
        <v>31512</v>
      </c>
      <c r="M4" s="57">
        <v>31763</v>
      </c>
      <c r="N4" s="58">
        <v>308186</v>
      </c>
      <c r="O4" s="52">
        <f>N4/N2</f>
        <v>0.38045117979789</v>
      </c>
    </row>
    <row r="5" spans="1:15">
      <c r="A5" s="11"/>
      <c r="B5" s="12" t="s">
        <v>151</v>
      </c>
      <c r="C5" s="59">
        <f>C2/C3</f>
        <v>0.72289156626506024</v>
      </c>
      <c r="D5" s="49">
        <v>82720.481927710847</v>
      </c>
      <c r="E5" s="50">
        <v>81744.578313253005</v>
      </c>
      <c r="F5" s="50">
        <v>81484.337349397596</v>
      </c>
      <c r="G5" s="50">
        <v>81173.493975903621</v>
      </c>
      <c r="H5" s="50">
        <v>80898.795180722896</v>
      </c>
      <c r="I5" s="50">
        <v>80616.867469879522</v>
      </c>
      <c r="J5" s="50">
        <v>80349.397590361448</v>
      </c>
      <c r="K5" s="50">
        <v>80074.698795180724</v>
      </c>
      <c r="L5" s="50">
        <v>79785.542168674699</v>
      </c>
      <c r="M5" s="51">
        <v>79518.072289156626</v>
      </c>
      <c r="N5" s="14">
        <v>808366.26506024098</v>
      </c>
      <c r="O5" s="52">
        <f>N5/N2</f>
        <v>0.99791651551654703</v>
      </c>
    </row>
    <row r="6" spans="1:15">
      <c r="A6" s="11"/>
      <c r="B6" s="60" t="s">
        <v>152</v>
      </c>
      <c r="C6" s="61"/>
      <c r="D6" s="55">
        <v>-970.51807228915277</v>
      </c>
      <c r="E6" s="56">
        <v>-1397.421686746995</v>
      </c>
      <c r="F6" s="56">
        <v>-1018.662650602404</v>
      </c>
      <c r="G6" s="56">
        <v>-726.50602409637941</v>
      </c>
      <c r="H6" s="56">
        <v>-443.20481927710352</v>
      </c>
      <c r="I6" s="56">
        <v>-131.1325301204779</v>
      </c>
      <c r="J6" s="56">
        <v>213.39759036144824</v>
      </c>
      <c r="K6" s="56">
        <v>577.69879518072412</v>
      </c>
      <c r="L6" s="56">
        <v>927.5421686746995</v>
      </c>
      <c r="M6" s="57">
        <v>1281.0722891566256</v>
      </c>
      <c r="N6" s="58">
        <v>-1687.7349397590151</v>
      </c>
      <c r="O6" s="70">
        <f>N6/N2</f>
        <v>-2.0834844834529734E-3</v>
      </c>
    </row>
    <row r="7" spans="1:15">
      <c r="A7" s="11"/>
      <c r="B7" s="60" t="s">
        <v>153</v>
      </c>
      <c r="C7" s="61">
        <f>(C3-C2)/C3</f>
        <v>0.27710843373493976</v>
      </c>
      <c r="D7" s="55">
        <v>31709.518072289156</v>
      </c>
      <c r="E7" s="56">
        <v>31335.421686746988</v>
      </c>
      <c r="F7" s="56">
        <v>31235.662650602411</v>
      </c>
      <c r="G7" s="56">
        <v>31116.506024096387</v>
      </c>
      <c r="H7" s="56">
        <v>31011.204819277107</v>
      </c>
      <c r="I7" s="56">
        <v>30903.132530120482</v>
      </c>
      <c r="J7" s="56">
        <v>30800.602409638555</v>
      </c>
      <c r="K7" s="56">
        <v>30695.301204819276</v>
      </c>
      <c r="L7" s="56">
        <v>30584.457831325301</v>
      </c>
      <c r="M7" s="57">
        <v>30481.927710843374</v>
      </c>
      <c r="N7" s="58">
        <v>309873.73493975907</v>
      </c>
      <c r="O7" s="52">
        <f>N7/N2</f>
        <v>0.38253466428134308</v>
      </c>
    </row>
    <row r="8" spans="1:15">
      <c r="A8" s="11"/>
      <c r="B8" s="12"/>
      <c r="C8" s="13"/>
      <c r="D8" s="49"/>
      <c r="E8" s="50"/>
      <c r="F8" s="50"/>
      <c r="G8" s="50"/>
      <c r="H8" s="50"/>
      <c r="I8" s="50"/>
      <c r="J8" s="50"/>
      <c r="K8" s="50"/>
      <c r="L8" s="50"/>
      <c r="M8" s="51"/>
      <c r="N8" s="14"/>
      <c r="O8" s="14"/>
    </row>
    <row r="9" spans="1:15">
      <c r="A9" s="11">
        <f>A2+1</f>
        <v>2</v>
      </c>
      <c r="B9" s="12" t="s">
        <v>38</v>
      </c>
      <c r="C9" s="48">
        <f>250*288</f>
        <v>72000</v>
      </c>
      <c r="D9" s="49">
        <v>90072</v>
      </c>
      <c r="E9" s="50">
        <v>89469</v>
      </c>
      <c r="F9" s="50">
        <v>88848</v>
      </c>
      <c r="G9" s="50">
        <v>88200</v>
      </c>
      <c r="H9" s="50">
        <v>87624</v>
      </c>
      <c r="I9" s="50">
        <v>87003</v>
      </c>
      <c r="J9" s="50">
        <v>86319</v>
      </c>
      <c r="K9" s="50">
        <v>85671</v>
      </c>
      <c r="L9" s="50">
        <v>85050</v>
      </c>
      <c r="M9" s="51">
        <v>84411</v>
      </c>
      <c r="N9" s="14">
        <v>872667</v>
      </c>
      <c r="O9" s="52">
        <f>N9/N9</f>
        <v>1</v>
      </c>
    </row>
    <row r="10" spans="1:15">
      <c r="A10" s="11"/>
      <c r="B10" s="12" t="s">
        <v>149</v>
      </c>
      <c r="C10" s="48">
        <f>415*240</f>
        <v>99600</v>
      </c>
      <c r="D10" s="49">
        <v>119800</v>
      </c>
      <c r="E10" s="50">
        <v>118580</v>
      </c>
      <c r="F10" s="50">
        <v>118250</v>
      </c>
      <c r="G10" s="50">
        <v>117910</v>
      </c>
      <c r="H10" s="50">
        <v>117530</v>
      </c>
      <c r="I10" s="50">
        <v>117200</v>
      </c>
      <c r="J10" s="50">
        <v>116840</v>
      </c>
      <c r="K10" s="50">
        <v>116520</v>
      </c>
      <c r="L10" s="50">
        <v>116150</v>
      </c>
      <c r="M10" s="51">
        <v>115780</v>
      </c>
      <c r="N10" s="14">
        <v>1174560</v>
      </c>
      <c r="O10" s="52">
        <f>N10/N9</f>
        <v>1.3459429541852734</v>
      </c>
    </row>
    <row r="11" spans="1:15">
      <c r="A11" s="11"/>
      <c r="B11" s="53" t="s">
        <v>150</v>
      </c>
      <c r="C11" s="54"/>
      <c r="D11" s="55">
        <v>29728</v>
      </c>
      <c r="E11" s="56">
        <v>29111</v>
      </c>
      <c r="F11" s="56">
        <v>29402</v>
      </c>
      <c r="G11" s="56">
        <v>29710</v>
      </c>
      <c r="H11" s="56">
        <v>29906</v>
      </c>
      <c r="I11" s="56">
        <v>30197</v>
      </c>
      <c r="J11" s="56">
        <v>30521</v>
      </c>
      <c r="K11" s="56">
        <v>30849</v>
      </c>
      <c r="L11" s="56">
        <v>31100</v>
      </c>
      <c r="M11" s="57">
        <v>31369</v>
      </c>
      <c r="N11" s="58">
        <v>301893</v>
      </c>
      <c r="O11" s="52">
        <f>N11/N9</f>
        <v>0.34594295418527343</v>
      </c>
    </row>
    <row r="12" spans="1:15">
      <c r="A12" s="11"/>
      <c r="B12" s="12" t="s">
        <v>151</v>
      </c>
      <c r="C12" s="59">
        <f>C9/C10</f>
        <v>0.72289156626506024</v>
      </c>
      <c r="D12" s="49">
        <v>86602.409638554222</v>
      </c>
      <c r="E12" s="50">
        <v>85720.481927710847</v>
      </c>
      <c r="F12" s="50">
        <v>85481.927710843374</v>
      </c>
      <c r="G12" s="50">
        <v>85236.144578313251</v>
      </c>
      <c r="H12" s="50">
        <v>84961.445783132527</v>
      </c>
      <c r="I12" s="50">
        <v>84722.891566265054</v>
      </c>
      <c r="J12" s="50">
        <v>84462.650602409645</v>
      </c>
      <c r="K12" s="50">
        <v>84231.325301204823</v>
      </c>
      <c r="L12" s="50">
        <v>83963.855421686749</v>
      </c>
      <c r="M12" s="51">
        <v>83696.385542168675</v>
      </c>
      <c r="N12" s="14">
        <v>849079.51807228918</v>
      </c>
      <c r="O12" s="52">
        <f>N12/N9</f>
        <v>0.97297081025441456</v>
      </c>
    </row>
    <row r="13" spans="1:15">
      <c r="A13" s="11"/>
      <c r="B13" s="60" t="s">
        <v>152</v>
      </c>
      <c r="C13" s="61"/>
      <c r="D13" s="55">
        <v>-3469.5903614457784</v>
      </c>
      <c r="E13" s="56">
        <v>-3748.5180722891528</v>
      </c>
      <c r="F13" s="56">
        <v>-3366.0722891566256</v>
      </c>
      <c r="G13" s="56">
        <v>-2963.8554216867487</v>
      </c>
      <c r="H13" s="56">
        <v>-2662.5542168674729</v>
      </c>
      <c r="I13" s="56">
        <v>-2280.1084337349457</v>
      </c>
      <c r="J13" s="56">
        <v>-1856.3493975903548</v>
      </c>
      <c r="K13" s="56">
        <v>-1439.6746987951774</v>
      </c>
      <c r="L13" s="56">
        <v>-1086.1445783132513</v>
      </c>
      <c r="M13" s="57">
        <v>-714.61445783132513</v>
      </c>
      <c r="N13" s="58">
        <v>-23587.481927710833</v>
      </c>
      <c r="O13" s="70">
        <f>N13/N9</f>
        <v>-2.7029189745585467E-2</v>
      </c>
    </row>
    <row r="14" spans="1:15">
      <c r="A14" s="11"/>
      <c r="B14" s="60" t="s">
        <v>153</v>
      </c>
      <c r="C14" s="61">
        <f>(C10-C9)/C10</f>
        <v>0.27710843373493976</v>
      </c>
      <c r="D14" s="55">
        <v>33197.590361445786</v>
      </c>
      <c r="E14" s="56">
        <v>32859.51807228916</v>
      </c>
      <c r="F14" s="56">
        <v>32768.072289156626</v>
      </c>
      <c r="G14" s="56">
        <v>32673.855421686749</v>
      </c>
      <c r="H14" s="56">
        <v>32568.554216867469</v>
      </c>
      <c r="I14" s="56">
        <v>32477.108433734938</v>
      </c>
      <c r="J14" s="56">
        <v>32377.349397590362</v>
      </c>
      <c r="K14" s="56">
        <v>32288.674698795181</v>
      </c>
      <c r="L14" s="56">
        <v>32186.144578313255</v>
      </c>
      <c r="M14" s="57">
        <v>32083.614457831325</v>
      </c>
      <c r="N14" s="58">
        <v>325480.48192771082</v>
      </c>
      <c r="O14" s="52">
        <f>N14/N9</f>
        <v>0.37297214393085887</v>
      </c>
    </row>
    <row r="15" spans="1:15">
      <c r="A15" s="11"/>
      <c r="B15" s="12"/>
      <c r="C15" s="13"/>
      <c r="D15" s="49"/>
      <c r="E15" s="50"/>
      <c r="F15" s="50"/>
      <c r="G15" s="50"/>
      <c r="H15" s="50"/>
      <c r="I15" s="50"/>
      <c r="J15" s="50"/>
      <c r="K15" s="50"/>
      <c r="L15" s="50"/>
      <c r="M15" s="51"/>
      <c r="N15" s="14"/>
      <c r="O15" s="14"/>
    </row>
    <row r="16" spans="1:15">
      <c r="A16" s="11">
        <f>A9+1</f>
        <v>3</v>
      </c>
      <c r="B16" s="12" t="s">
        <v>40</v>
      </c>
      <c r="C16" s="48">
        <f>250*288</f>
        <v>72000</v>
      </c>
      <c r="D16" s="49">
        <v>80829</v>
      </c>
      <c r="E16" s="50">
        <v>80298</v>
      </c>
      <c r="F16" s="50">
        <v>79677</v>
      </c>
      <c r="G16" s="50">
        <v>79083</v>
      </c>
      <c r="H16" s="50">
        <v>78444</v>
      </c>
      <c r="I16" s="50">
        <v>77850</v>
      </c>
      <c r="J16" s="50">
        <v>77229</v>
      </c>
      <c r="K16" s="50">
        <v>76626</v>
      </c>
      <c r="L16" s="50">
        <v>76041</v>
      </c>
      <c r="M16" s="51">
        <v>75438</v>
      </c>
      <c r="N16" s="14">
        <v>781515</v>
      </c>
      <c r="O16" s="52">
        <f>N16/N16</f>
        <v>1</v>
      </c>
    </row>
    <row r="17" spans="1:15">
      <c r="A17" s="11"/>
      <c r="B17" s="12" t="s">
        <v>149</v>
      </c>
      <c r="C17" s="48">
        <f>415*240</f>
        <v>99600</v>
      </c>
      <c r="D17" s="49">
        <v>111590</v>
      </c>
      <c r="E17" s="50">
        <v>110260</v>
      </c>
      <c r="F17" s="50">
        <v>109840</v>
      </c>
      <c r="G17" s="50">
        <v>109440</v>
      </c>
      <c r="H17" s="50">
        <v>109090</v>
      </c>
      <c r="I17" s="50">
        <v>108690</v>
      </c>
      <c r="J17" s="50">
        <v>108300</v>
      </c>
      <c r="K17" s="50">
        <v>107900</v>
      </c>
      <c r="L17" s="50">
        <v>107520</v>
      </c>
      <c r="M17" s="51">
        <v>107150</v>
      </c>
      <c r="N17" s="14">
        <v>1089780</v>
      </c>
      <c r="O17" s="52">
        <f>N17/N16</f>
        <v>1.3944454041189229</v>
      </c>
    </row>
    <row r="18" spans="1:15">
      <c r="A18" s="11"/>
      <c r="B18" s="53" t="s">
        <v>150</v>
      </c>
      <c r="C18" s="54"/>
      <c r="D18" s="55">
        <v>30761</v>
      </c>
      <c r="E18" s="56">
        <v>29962</v>
      </c>
      <c r="F18" s="56">
        <v>30163</v>
      </c>
      <c r="G18" s="56">
        <v>30357</v>
      </c>
      <c r="H18" s="56">
        <v>30646</v>
      </c>
      <c r="I18" s="56">
        <v>30840</v>
      </c>
      <c r="J18" s="56">
        <v>31071</v>
      </c>
      <c r="K18" s="56">
        <v>31274</v>
      </c>
      <c r="L18" s="56">
        <v>31479</v>
      </c>
      <c r="M18" s="57">
        <v>31712</v>
      </c>
      <c r="N18" s="58">
        <v>308265</v>
      </c>
      <c r="O18" s="52">
        <f>N18/N16</f>
        <v>0.39444540411892287</v>
      </c>
    </row>
    <row r="19" spans="1:15">
      <c r="A19" s="11"/>
      <c r="B19" s="12" t="s">
        <v>151</v>
      </c>
      <c r="C19" s="59">
        <f>C16/C17</f>
        <v>0.72289156626506024</v>
      </c>
      <c r="D19" s="49">
        <v>80667.469879518074</v>
      </c>
      <c r="E19" s="50">
        <v>79706.024096385547</v>
      </c>
      <c r="F19" s="50">
        <v>79402.409638554222</v>
      </c>
      <c r="G19" s="50">
        <v>79113.253012048197</v>
      </c>
      <c r="H19" s="50">
        <v>78860.240963855424</v>
      </c>
      <c r="I19" s="50">
        <v>78571.084337349399</v>
      </c>
      <c r="J19" s="50">
        <v>78289.156626506025</v>
      </c>
      <c r="K19" s="50">
        <v>78000</v>
      </c>
      <c r="L19" s="50">
        <v>77725.301204819276</v>
      </c>
      <c r="M19" s="51">
        <v>77457.831325301202</v>
      </c>
      <c r="N19" s="14">
        <v>787792.77108433726</v>
      </c>
      <c r="O19" s="52">
        <f>N19/N16</f>
        <v>1.0080328222546429</v>
      </c>
    </row>
    <row r="20" spans="1:15">
      <c r="A20" s="11"/>
      <c r="B20" s="60" t="s">
        <v>152</v>
      </c>
      <c r="C20" s="61"/>
      <c r="D20" s="55">
        <v>-161.53012048192613</v>
      </c>
      <c r="E20" s="56">
        <v>-591.97590361445327</v>
      </c>
      <c r="F20" s="56">
        <v>-274.5903614457784</v>
      </c>
      <c r="G20" s="56">
        <v>30.253012048196979</v>
      </c>
      <c r="H20" s="56">
        <v>416.24096385542362</v>
      </c>
      <c r="I20" s="56">
        <v>721.08433734939899</v>
      </c>
      <c r="J20" s="56">
        <v>1060.1566265060246</v>
      </c>
      <c r="K20" s="56">
        <v>1374</v>
      </c>
      <c r="L20" s="56">
        <v>1684.3012048192759</v>
      </c>
      <c r="M20" s="57">
        <v>2019.831325301202</v>
      </c>
      <c r="N20" s="58">
        <v>6277.7710843373643</v>
      </c>
      <c r="O20" s="52">
        <f>N20/N16</f>
        <v>8.0328222546430517E-3</v>
      </c>
    </row>
    <row r="21" spans="1:15">
      <c r="A21" s="11"/>
      <c r="B21" s="60" t="s">
        <v>153</v>
      </c>
      <c r="C21" s="61">
        <f>(C17-C16)/C17</f>
        <v>0.27710843373493976</v>
      </c>
      <c r="D21" s="55">
        <v>30922.53012048193</v>
      </c>
      <c r="E21" s="56">
        <v>30553.975903614457</v>
      </c>
      <c r="F21" s="56">
        <v>30437.590361445782</v>
      </c>
      <c r="G21" s="56">
        <v>30326.746987951807</v>
      </c>
      <c r="H21" s="56">
        <v>30229.75903614458</v>
      </c>
      <c r="I21" s="56">
        <v>30118.915662650605</v>
      </c>
      <c r="J21" s="56">
        <v>30010.843373493975</v>
      </c>
      <c r="K21" s="56">
        <v>29900</v>
      </c>
      <c r="L21" s="56">
        <v>29794.698795180724</v>
      </c>
      <c r="M21" s="57">
        <v>29692.168674698794</v>
      </c>
      <c r="N21" s="58">
        <v>301987.22891566262</v>
      </c>
      <c r="O21" s="52">
        <f>N21/N16</f>
        <v>0.38641258186427979</v>
      </c>
    </row>
    <row r="22" spans="1:15">
      <c r="A22" s="11"/>
      <c r="B22" s="12"/>
      <c r="C22" s="13"/>
      <c r="D22" s="49"/>
      <c r="E22" s="50"/>
      <c r="F22" s="50"/>
      <c r="G22" s="50"/>
      <c r="H22" s="50"/>
      <c r="I22" s="50"/>
      <c r="J22" s="50"/>
      <c r="K22" s="50"/>
      <c r="L22" s="50"/>
      <c r="M22" s="51"/>
      <c r="N22" s="14"/>
      <c r="O22" s="14"/>
    </row>
    <row r="23" spans="1:15">
      <c r="A23" s="11">
        <f>A16+1</f>
        <v>4</v>
      </c>
      <c r="B23" s="12" t="s">
        <v>42</v>
      </c>
      <c r="C23" s="48">
        <f>250*288</f>
        <v>72000</v>
      </c>
      <c r="D23" s="49">
        <v>75078</v>
      </c>
      <c r="E23" s="50">
        <v>74511</v>
      </c>
      <c r="F23" s="50">
        <v>73926</v>
      </c>
      <c r="G23" s="50">
        <v>73431</v>
      </c>
      <c r="H23" s="50">
        <v>72864</v>
      </c>
      <c r="I23" s="50">
        <v>72324</v>
      </c>
      <c r="J23" s="50">
        <v>71784</v>
      </c>
      <c r="K23" s="50">
        <v>71199</v>
      </c>
      <c r="L23" s="50">
        <v>70614</v>
      </c>
      <c r="M23" s="51">
        <v>70020</v>
      </c>
      <c r="N23" s="14">
        <v>725751</v>
      </c>
      <c r="O23" s="52">
        <f>N23/N23</f>
        <v>1</v>
      </c>
    </row>
    <row r="24" spans="1:15">
      <c r="A24" s="11"/>
      <c r="B24" s="12" t="s">
        <v>149</v>
      </c>
      <c r="C24" s="48">
        <f>415*240</f>
        <v>99600</v>
      </c>
      <c r="D24" s="49">
        <v>103750</v>
      </c>
      <c r="E24" s="50">
        <v>102520</v>
      </c>
      <c r="F24" s="50">
        <v>102160</v>
      </c>
      <c r="G24" s="50">
        <v>101790</v>
      </c>
      <c r="H24" s="50">
        <v>101430</v>
      </c>
      <c r="I24" s="50">
        <v>101100</v>
      </c>
      <c r="J24" s="50">
        <v>100740</v>
      </c>
      <c r="K24" s="50">
        <v>100340</v>
      </c>
      <c r="L24" s="50">
        <v>99950</v>
      </c>
      <c r="M24" s="51">
        <v>99590</v>
      </c>
      <c r="N24" s="14">
        <v>1013370</v>
      </c>
      <c r="O24" s="52">
        <f>N24/N23</f>
        <v>1.3963053443949784</v>
      </c>
    </row>
    <row r="25" spans="1:15">
      <c r="A25" s="11"/>
      <c r="B25" s="53" t="s">
        <v>150</v>
      </c>
      <c r="C25" s="54"/>
      <c r="D25" s="55">
        <v>28672</v>
      </c>
      <c r="E25" s="56">
        <v>28009</v>
      </c>
      <c r="F25" s="56">
        <v>28234</v>
      </c>
      <c r="G25" s="56">
        <v>28359</v>
      </c>
      <c r="H25" s="56">
        <v>28566</v>
      </c>
      <c r="I25" s="56">
        <v>28776</v>
      </c>
      <c r="J25" s="56">
        <v>28956</v>
      </c>
      <c r="K25" s="56">
        <v>29141</v>
      </c>
      <c r="L25" s="56">
        <v>29336</v>
      </c>
      <c r="M25" s="57">
        <v>29570</v>
      </c>
      <c r="N25" s="58">
        <v>287619</v>
      </c>
      <c r="O25" s="52">
        <f>N25/N23</f>
        <v>0.39630534439497844</v>
      </c>
    </row>
    <row r="26" spans="1:15">
      <c r="A26" s="11"/>
      <c r="B26" s="12" t="s">
        <v>151</v>
      </c>
      <c r="C26" s="59">
        <f>C23/C24</f>
        <v>0.72289156626506024</v>
      </c>
      <c r="D26" s="49">
        <v>75000</v>
      </c>
      <c r="E26" s="50">
        <v>74110.843373493975</v>
      </c>
      <c r="F26" s="50">
        <v>73850.602409638552</v>
      </c>
      <c r="G26" s="50">
        <v>73583.132530120478</v>
      </c>
      <c r="H26" s="50">
        <v>73322.891566265054</v>
      </c>
      <c r="I26" s="50">
        <v>73084.337349397596</v>
      </c>
      <c r="J26" s="50">
        <v>72824.096385542172</v>
      </c>
      <c r="K26" s="50">
        <v>72534.939759036148</v>
      </c>
      <c r="L26" s="50">
        <v>72253.012048192773</v>
      </c>
      <c r="M26" s="51">
        <v>71992.77108433735</v>
      </c>
      <c r="N26" s="14">
        <v>732556.62650602416</v>
      </c>
      <c r="O26" s="52">
        <f>N26/N23</f>
        <v>1.0093773573939604</v>
      </c>
    </row>
    <row r="27" spans="1:15">
      <c r="A27" s="11"/>
      <c r="B27" s="60" t="s">
        <v>152</v>
      </c>
      <c r="C27" s="61"/>
      <c r="D27" s="55">
        <v>-78</v>
      </c>
      <c r="E27" s="56">
        <v>-400.15662650602462</v>
      </c>
      <c r="F27" s="56">
        <v>-75.397590361448238</v>
      </c>
      <c r="G27" s="56">
        <v>152.1325301204779</v>
      </c>
      <c r="H27" s="56">
        <v>458.89156626505428</v>
      </c>
      <c r="I27" s="56">
        <v>760.33734939759597</v>
      </c>
      <c r="J27" s="56">
        <v>1040.0963855421724</v>
      </c>
      <c r="K27" s="56">
        <v>1335.9397590361477</v>
      </c>
      <c r="L27" s="56">
        <v>1639.0120481927734</v>
      </c>
      <c r="M27" s="57">
        <v>1972.7710843373497</v>
      </c>
      <c r="N27" s="58">
        <v>6805.6265060240985</v>
      </c>
      <c r="O27" s="52">
        <f>N27/N23</f>
        <v>9.3773573939603238E-3</v>
      </c>
    </row>
    <row r="28" spans="1:15">
      <c r="A28" s="11"/>
      <c r="B28" s="60" t="s">
        <v>153</v>
      </c>
      <c r="C28" s="61">
        <f>(C24-C23)/C24</f>
        <v>0.27710843373493976</v>
      </c>
      <c r="D28" s="55">
        <v>28750</v>
      </c>
      <c r="E28" s="56">
        <v>28409.156626506025</v>
      </c>
      <c r="F28" s="56">
        <v>28309.397590361445</v>
      </c>
      <c r="G28" s="56">
        <v>28206.867469879518</v>
      </c>
      <c r="H28" s="56">
        <v>28107.108433734938</v>
      </c>
      <c r="I28" s="56">
        <v>28015.662650602411</v>
      </c>
      <c r="J28" s="56">
        <v>27915.903614457831</v>
      </c>
      <c r="K28" s="56">
        <v>27805.060240963856</v>
      </c>
      <c r="L28" s="56">
        <v>27696.98795180723</v>
      </c>
      <c r="M28" s="57">
        <v>27597.22891566265</v>
      </c>
      <c r="N28" s="58">
        <v>280813.37349397596</v>
      </c>
      <c r="O28" s="52">
        <f>N28/N23</f>
        <v>0.38692798700101821</v>
      </c>
    </row>
    <row r="29" spans="1:15">
      <c r="A29" s="11"/>
      <c r="B29" s="12"/>
      <c r="C29" s="48"/>
      <c r="D29" s="49"/>
      <c r="E29" s="50"/>
      <c r="F29" s="50"/>
      <c r="G29" s="50"/>
      <c r="H29" s="50"/>
      <c r="I29" s="50"/>
      <c r="J29" s="50"/>
      <c r="K29" s="50"/>
      <c r="L29" s="50"/>
      <c r="M29" s="51"/>
      <c r="N29" s="14"/>
      <c r="O29" s="14"/>
    </row>
    <row r="30" spans="1:15">
      <c r="A30" s="11">
        <f>A23+1</f>
        <v>5</v>
      </c>
      <c r="B30" s="12" t="s">
        <v>44</v>
      </c>
      <c r="C30" s="48">
        <f t="shared" ref="C30:C338" si="0">250*288</f>
        <v>72000</v>
      </c>
      <c r="D30" s="49">
        <v>73107</v>
      </c>
      <c r="E30" s="50">
        <v>72567</v>
      </c>
      <c r="F30" s="50">
        <v>72072</v>
      </c>
      <c r="G30" s="50">
        <v>71523</v>
      </c>
      <c r="H30" s="50">
        <v>71010</v>
      </c>
      <c r="I30" s="50">
        <v>70479</v>
      </c>
      <c r="J30" s="50">
        <v>69957</v>
      </c>
      <c r="K30" s="50">
        <v>69417</v>
      </c>
      <c r="L30" s="50">
        <v>68841</v>
      </c>
      <c r="M30" s="51">
        <v>68301</v>
      </c>
      <c r="N30" s="14">
        <v>707274</v>
      </c>
      <c r="O30" s="52">
        <f>N30/N30</f>
        <v>1</v>
      </c>
    </row>
    <row r="31" spans="1:15">
      <c r="A31" s="11"/>
      <c r="B31" s="12" t="s">
        <v>149</v>
      </c>
      <c r="C31" s="48">
        <f>415*240</f>
        <v>99600</v>
      </c>
      <c r="D31" s="49">
        <v>100420</v>
      </c>
      <c r="E31" s="50">
        <v>99230</v>
      </c>
      <c r="F31" s="50">
        <v>98880</v>
      </c>
      <c r="G31" s="50">
        <v>98580</v>
      </c>
      <c r="H31" s="50">
        <v>98180</v>
      </c>
      <c r="I31" s="50">
        <v>97830</v>
      </c>
      <c r="J31" s="50">
        <v>97460</v>
      </c>
      <c r="K31" s="50">
        <v>97120</v>
      </c>
      <c r="L31" s="50">
        <v>96790</v>
      </c>
      <c r="M31" s="51">
        <v>96370</v>
      </c>
      <c r="N31" s="14">
        <v>980860</v>
      </c>
      <c r="O31" s="52">
        <f>N31/N30</f>
        <v>1.386817555855298</v>
      </c>
    </row>
    <row r="32" spans="1:15">
      <c r="A32" s="11"/>
      <c r="B32" s="53" t="s">
        <v>150</v>
      </c>
      <c r="C32" s="54"/>
      <c r="D32" s="55">
        <v>27313</v>
      </c>
      <c r="E32" s="56">
        <v>26663</v>
      </c>
      <c r="F32" s="56">
        <v>26808</v>
      </c>
      <c r="G32" s="56">
        <v>27057</v>
      </c>
      <c r="H32" s="56">
        <v>27170</v>
      </c>
      <c r="I32" s="56">
        <v>27351</v>
      </c>
      <c r="J32" s="56">
        <v>27503</v>
      </c>
      <c r="K32" s="56">
        <v>27703</v>
      </c>
      <c r="L32" s="56">
        <v>27949</v>
      </c>
      <c r="M32" s="57">
        <v>28069</v>
      </c>
      <c r="N32" s="58">
        <v>273586</v>
      </c>
      <c r="O32" s="52">
        <f>N32/N30</f>
        <v>0.38681755585529792</v>
      </c>
    </row>
    <row r="33" spans="1:15">
      <c r="A33" s="11"/>
      <c r="B33" s="12" t="s">
        <v>151</v>
      </c>
      <c r="C33" s="59">
        <f>C30/C31</f>
        <v>0.72289156626506024</v>
      </c>
      <c r="D33" s="49">
        <v>72592.77108433735</v>
      </c>
      <c r="E33" s="50">
        <v>71732.530120481926</v>
      </c>
      <c r="F33" s="50">
        <v>71479.518072289153</v>
      </c>
      <c r="G33" s="50">
        <v>71262.650602409645</v>
      </c>
      <c r="H33" s="50">
        <v>70973.493975903621</v>
      </c>
      <c r="I33" s="50">
        <v>70720.481927710847</v>
      </c>
      <c r="J33" s="50">
        <v>70453.012048192773</v>
      </c>
      <c r="K33" s="50">
        <v>70207.22891566265</v>
      </c>
      <c r="L33" s="50">
        <v>69968.674698795177</v>
      </c>
      <c r="M33" s="51">
        <v>69665.060240963852</v>
      </c>
      <c r="N33" s="14">
        <v>709055.42168674699</v>
      </c>
      <c r="O33" s="52">
        <f>N33/N30</f>
        <v>1.002518715076119</v>
      </c>
    </row>
    <row r="34" spans="1:15">
      <c r="A34" s="11"/>
      <c r="B34" s="60" t="s">
        <v>152</v>
      </c>
      <c r="C34" s="61"/>
      <c r="D34" s="55">
        <v>-514.22891566265025</v>
      </c>
      <c r="E34" s="56">
        <v>-834.46987951807387</v>
      </c>
      <c r="F34" s="56">
        <v>-592.48192771084723</v>
      </c>
      <c r="G34" s="56">
        <v>-260.34939759035478</v>
      </c>
      <c r="H34" s="56">
        <v>-36.506024096379406</v>
      </c>
      <c r="I34" s="56">
        <v>241.48192771084723</v>
      </c>
      <c r="J34" s="56">
        <v>496.01204819277336</v>
      </c>
      <c r="K34" s="56">
        <v>790.22891566265025</v>
      </c>
      <c r="L34" s="56">
        <v>1127.6746987951774</v>
      </c>
      <c r="M34" s="57">
        <v>1364.0602409638523</v>
      </c>
      <c r="N34" s="58">
        <v>1781.421686746995</v>
      </c>
      <c r="O34" s="52">
        <f>N34/N30</f>
        <v>2.5187150761190077E-3</v>
      </c>
    </row>
    <row r="35" spans="1:15">
      <c r="A35" s="11"/>
      <c r="B35" s="60" t="s">
        <v>153</v>
      </c>
      <c r="C35" s="61">
        <f>(C31-C30)/C31</f>
        <v>0.27710843373493976</v>
      </c>
      <c r="D35" s="55">
        <v>27827.22891566265</v>
      </c>
      <c r="E35" s="56">
        <v>27497.469879518074</v>
      </c>
      <c r="F35" s="56">
        <v>27400.481927710844</v>
      </c>
      <c r="G35" s="56">
        <v>27317.349397590362</v>
      </c>
      <c r="H35" s="56">
        <v>27206.506024096387</v>
      </c>
      <c r="I35" s="56">
        <v>27109.518072289156</v>
      </c>
      <c r="J35" s="56">
        <v>27006.98795180723</v>
      </c>
      <c r="K35" s="56">
        <v>26912.77108433735</v>
      </c>
      <c r="L35" s="56">
        <v>26821.325301204819</v>
      </c>
      <c r="M35" s="57">
        <v>26704.939759036144</v>
      </c>
      <c r="N35" s="58">
        <v>271804.57831325301</v>
      </c>
      <c r="O35" s="52">
        <f>N35/N30</f>
        <v>0.38429884077917892</v>
      </c>
    </row>
    <row r="36" spans="1:15">
      <c r="A36" s="11"/>
      <c r="B36" s="12"/>
      <c r="C36" s="48"/>
      <c r="D36" s="49"/>
      <c r="E36" s="50"/>
      <c r="F36" s="50"/>
      <c r="G36" s="50"/>
      <c r="H36" s="50"/>
      <c r="I36" s="50"/>
      <c r="J36" s="50"/>
      <c r="K36" s="50"/>
      <c r="L36" s="50"/>
      <c r="M36" s="51"/>
      <c r="N36" s="14"/>
      <c r="O36" s="14"/>
    </row>
    <row r="37" spans="1:15">
      <c r="A37" s="11">
        <f>A30+1</f>
        <v>6</v>
      </c>
      <c r="B37" s="12" t="s">
        <v>46</v>
      </c>
      <c r="C37" s="48">
        <f t="shared" si="0"/>
        <v>72000</v>
      </c>
      <c r="D37" s="49">
        <v>77409</v>
      </c>
      <c r="E37" s="50">
        <v>76824</v>
      </c>
      <c r="F37" s="50">
        <v>76284</v>
      </c>
      <c r="G37" s="50">
        <v>75690</v>
      </c>
      <c r="H37" s="50">
        <v>75087</v>
      </c>
      <c r="I37" s="50">
        <v>74520</v>
      </c>
      <c r="J37" s="50">
        <v>73890</v>
      </c>
      <c r="K37" s="50">
        <v>73368</v>
      </c>
      <c r="L37" s="50">
        <v>72792</v>
      </c>
      <c r="M37" s="51">
        <v>72171</v>
      </c>
      <c r="N37" s="14">
        <v>748035</v>
      </c>
      <c r="O37" s="52">
        <f>N37/N37</f>
        <v>1</v>
      </c>
    </row>
    <row r="38" spans="1:15">
      <c r="A38" s="11"/>
      <c r="B38" s="12" t="s">
        <v>149</v>
      </c>
      <c r="C38" s="48">
        <f>415*240</f>
        <v>99600</v>
      </c>
      <c r="D38" s="49">
        <v>108210</v>
      </c>
      <c r="E38" s="50">
        <v>106920</v>
      </c>
      <c r="F38" s="50">
        <v>106560</v>
      </c>
      <c r="G38" s="50">
        <v>106160</v>
      </c>
      <c r="H38" s="50">
        <v>105730</v>
      </c>
      <c r="I38" s="50">
        <v>105370</v>
      </c>
      <c r="J38" s="50">
        <v>104980</v>
      </c>
      <c r="K38" s="50">
        <v>104570</v>
      </c>
      <c r="L38" s="50">
        <v>104170</v>
      </c>
      <c r="M38" s="51">
        <v>103770</v>
      </c>
      <c r="N38" s="14">
        <v>1056440</v>
      </c>
      <c r="O38" s="52">
        <f>N38/N37</f>
        <v>1.412286858235243</v>
      </c>
    </row>
    <row r="39" spans="1:15">
      <c r="A39" s="11"/>
      <c r="B39" s="53" t="s">
        <v>150</v>
      </c>
      <c r="C39" s="54"/>
      <c r="D39" s="55">
        <v>30801</v>
      </c>
      <c r="E39" s="56">
        <v>30096</v>
      </c>
      <c r="F39" s="56">
        <v>30276</v>
      </c>
      <c r="G39" s="56">
        <v>30470</v>
      </c>
      <c r="H39" s="56">
        <v>30643</v>
      </c>
      <c r="I39" s="56">
        <v>30850</v>
      </c>
      <c r="J39" s="56">
        <v>31090</v>
      </c>
      <c r="K39" s="56">
        <v>31202</v>
      </c>
      <c r="L39" s="56">
        <v>31378</v>
      </c>
      <c r="M39" s="57">
        <v>31599</v>
      </c>
      <c r="N39" s="58">
        <v>308405</v>
      </c>
      <c r="O39" s="52">
        <f>N39/N37</f>
        <v>0.41228685823524303</v>
      </c>
    </row>
    <row r="40" spans="1:15">
      <c r="A40" s="11"/>
      <c r="B40" s="12" t="s">
        <v>151</v>
      </c>
      <c r="C40" s="59">
        <f>C37/C38</f>
        <v>0.72289156626506024</v>
      </c>
      <c r="D40" s="49">
        <v>78224.096385542172</v>
      </c>
      <c r="E40" s="50">
        <v>77291.566265060246</v>
      </c>
      <c r="F40" s="50">
        <v>77031.325301204823</v>
      </c>
      <c r="G40" s="50">
        <v>76742.168674698798</v>
      </c>
      <c r="H40" s="50">
        <v>76431.325301204823</v>
      </c>
      <c r="I40" s="50">
        <v>76171.084337349399</v>
      </c>
      <c r="J40" s="50">
        <v>75889.156626506025</v>
      </c>
      <c r="K40" s="50">
        <v>75592.77108433735</v>
      </c>
      <c r="L40" s="50">
        <v>75303.614457831325</v>
      </c>
      <c r="M40" s="51">
        <v>75014.457831325301</v>
      </c>
      <c r="N40" s="14">
        <v>763691.56626506033</v>
      </c>
      <c r="O40" s="52">
        <f>N40/N37</f>
        <v>1.020930258965236</v>
      </c>
    </row>
    <row r="41" spans="1:15">
      <c r="A41" s="11"/>
      <c r="B41" s="60" t="s">
        <v>152</v>
      </c>
      <c r="C41" s="61"/>
      <c r="D41" s="55">
        <v>815.09638554217236</v>
      </c>
      <c r="E41" s="56">
        <v>467.56626506024622</v>
      </c>
      <c r="F41" s="56">
        <v>747.32530120482261</v>
      </c>
      <c r="G41" s="56">
        <v>1052.168674698798</v>
      </c>
      <c r="H41" s="56">
        <v>1344.3253012048226</v>
      </c>
      <c r="I41" s="56">
        <v>1651.084337349399</v>
      </c>
      <c r="J41" s="56">
        <v>1999.1566265060246</v>
      </c>
      <c r="K41" s="56">
        <v>2224.7710843373497</v>
      </c>
      <c r="L41" s="56">
        <v>2511.6144578313251</v>
      </c>
      <c r="M41" s="57">
        <v>2843.4578313253005</v>
      </c>
      <c r="N41" s="58">
        <v>15656.566265060261</v>
      </c>
      <c r="O41" s="52">
        <f>N41/N37</f>
        <v>2.0930258965235933E-2</v>
      </c>
    </row>
    <row r="42" spans="1:15">
      <c r="A42" s="11"/>
      <c r="B42" s="60" t="s">
        <v>153</v>
      </c>
      <c r="C42" s="61">
        <f>(C38-C37)/C38</f>
        <v>0.27710843373493976</v>
      </c>
      <c r="D42" s="55">
        <v>29985.903614457831</v>
      </c>
      <c r="E42" s="56">
        <v>29628.433734939761</v>
      </c>
      <c r="F42" s="56">
        <v>29528.674698795181</v>
      </c>
      <c r="G42" s="56">
        <v>29417.831325301206</v>
      </c>
      <c r="H42" s="56">
        <v>29298.674698795181</v>
      </c>
      <c r="I42" s="56">
        <v>29198.915662650605</v>
      </c>
      <c r="J42" s="56">
        <v>29090.843373493975</v>
      </c>
      <c r="K42" s="56">
        <v>28977.22891566265</v>
      </c>
      <c r="L42" s="56">
        <v>28866.385542168675</v>
      </c>
      <c r="M42" s="57">
        <v>28755.542168674699</v>
      </c>
      <c r="N42" s="58">
        <v>292748.43373493972</v>
      </c>
      <c r="O42" s="52">
        <f>N42/N37</f>
        <v>0.39135659927000704</v>
      </c>
    </row>
    <row r="43" spans="1:15">
      <c r="A43" s="11"/>
      <c r="B43" s="12"/>
      <c r="C43" s="48"/>
      <c r="D43" s="49"/>
      <c r="E43" s="50"/>
      <c r="F43" s="50"/>
      <c r="G43" s="50"/>
      <c r="H43" s="50"/>
      <c r="I43" s="50"/>
      <c r="J43" s="50"/>
      <c r="K43" s="50"/>
      <c r="L43" s="50"/>
      <c r="M43" s="51"/>
      <c r="N43" s="14"/>
      <c r="O43" s="14"/>
    </row>
    <row r="44" spans="1:15">
      <c r="A44" s="11">
        <f>A37+1</f>
        <v>7</v>
      </c>
      <c r="B44" s="12" t="s">
        <v>48</v>
      </c>
      <c r="C44" s="48">
        <f t="shared" si="0"/>
        <v>72000</v>
      </c>
      <c r="D44" s="49">
        <v>74790</v>
      </c>
      <c r="E44" s="50">
        <v>74295</v>
      </c>
      <c r="F44" s="50">
        <v>73746</v>
      </c>
      <c r="G44" s="50">
        <v>73179</v>
      </c>
      <c r="H44" s="50">
        <v>72612</v>
      </c>
      <c r="I44" s="50">
        <v>72054</v>
      </c>
      <c r="J44" s="50">
        <v>71541</v>
      </c>
      <c r="K44" s="50">
        <v>70938</v>
      </c>
      <c r="L44" s="50">
        <v>70344</v>
      </c>
      <c r="M44" s="51">
        <v>69831</v>
      </c>
      <c r="N44" s="14">
        <v>723330</v>
      </c>
      <c r="O44" s="52">
        <f>N44/N44</f>
        <v>1</v>
      </c>
    </row>
    <row r="45" spans="1:15">
      <c r="A45" s="11"/>
      <c r="B45" s="12" t="s">
        <v>149</v>
      </c>
      <c r="C45" s="48">
        <f>415*240</f>
        <v>99600</v>
      </c>
      <c r="D45" s="49">
        <v>103850</v>
      </c>
      <c r="E45" s="50">
        <v>102600</v>
      </c>
      <c r="F45" s="50">
        <v>102260</v>
      </c>
      <c r="G45" s="50">
        <v>101900</v>
      </c>
      <c r="H45" s="50">
        <v>101550</v>
      </c>
      <c r="I45" s="50">
        <v>101160</v>
      </c>
      <c r="J45" s="50">
        <v>100800</v>
      </c>
      <c r="K45" s="50">
        <v>100450</v>
      </c>
      <c r="L45" s="50">
        <v>100090</v>
      </c>
      <c r="M45" s="51">
        <v>99690</v>
      </c>
      <c r="N45" s="14">
        <v>1014350</v>
      </c>
      <c r="O45" s="52">
        <f>N45/N44</f>
        <v>1.4023336513071489</v>
      </c>
    </row>
    <row r="46" spans="1:15">
      <c r="A46" s="11"/>
      <c r="B46" s="53" t="s">
        <v>150</v>
      </c>
      <c r="C46" s="54"/>
      <c r="D46" s="55">
        <v>29060</v>
      </c>
      <c r="E46" s="56">
        <v>28305</v>
      </c>
      <c r="F46" s="56">
        <v>28514</v>
      </c>
      <c r="G46" s="56">
        <v>28721</v>
      </c>
      <c r="H46" s="56">
        <v>28938</v>
      </c>
      <c r="I46" s="56">
        <v>29106</v>
      </c>
      <c r="J46" s="56">
        <v>29259</v>
      </c>
      <c r="K46" s="56">
        <v>29512</v>
      </c>
      <c r="L46" s="56">
        <v>29746</v>
      </c>
      <c r="M46" s="57">
        <v>29859</v>
      </c>
      <c r="N46" s="58">
        <v>291020</v>
      </c>
      <c r="O46" s="52">
        <f>N46/N44</f>
        <v>0.40233365130714888</v>
      </c>
    </row>
    <row r="47" spans="1:15">
      <c r="A47" s="11"/>
      <c r="B47" s="12" t="s">
        <v>151</v>
      </c>
      <c r="C47" s="59">
        <f>C44/C45</f>
        <v>0.72289156626506024</v>
      </c>
      <c r="D47" s="49">
        <v>75072.289156626503</v>
      </c>
      <c r="E47" s="50">
        <v>74168.674698795177</v>
      </c>
      <c r="F47" s="50">
        <v>73922.891566265054</v>
      </c>
      <c r="G47" s="50">
        <v>73662.650602409645</v>
      </c>
      <c r="H47" s="50">
        <v>73409.638554216872</v>
      </c>
      <c r="I47" s="50">
        <v>73127.710843373497</v>
      </c>
      <c r="J47" s="50">
        <v>72867.469879518074</v>
      </c>
      <c r="K47" s="50">
        <v>72614.457831325301</v>
      </c>
      <c r="L47" s="50">
        <v>72354.216867469877</v>
      </c>
      <c r="M47" s="51">
        <v>72065.060240963852</v>
      </c>
      <c r="N47" s="14">
        <v>733265.06024096382</v>
      </c>
      <c r="O47" s="52">
        <f>N47/N44</f>
        <v>1.0137351696196257</v>
      </c>
    </row>
    <row r="48" spans="1:15">
      <c r="A48" s="11"/>
      <c r="B48" s="60" t="s">
        <v>152</v>
      </c>
      <c r="C48" s="61"/>
      <c r="D48" s="55">
        <v>282.28915662650252</v>
      </c>
      <c r="E48" s="56">
        <v>-126.32530120482261</v>
      </c>
      <c r="F48" s="56">
        <v>176.89156626505428</v>
      </c>
      <c r="G48" s="56">
        <v>483.65060240964522</v>
      </c>
      <c r="H48" s="56">
        <v>797.63855421687185</v>
      </c>
      <c r="I48" s="56">
        <v>1073.7108433734975</v>
      </c>
      <c r="J48" s="56">
        <v>1326.4698795180739</v>
      </c>
      <c r="K48" s="56">
        <v>1676.4578313253005</v>
      </c>
      <c r="L48" s="56">
        <v>2010.2168674698769</v>
      </c>
      <c r="M48" s="57">
        <v>2234.0602409638523</v>
      </c>
      <c r="N48" s="58">
        <v>9935.0602409638523</v>
      </c>
      <c r="O48" s="52">
        <f>N48/N44</f>
        <v>1.3735169619625693E-2</v>
      </c>
    </row>
    <row r="49" spans="1:15">
      <c r="A49" s="11"/>
      <c r="B49" s="60" t="s">
        <v>153</v>
      </c>
      <c r="C49" s="61">
        <f>(C45-C44)/C45</f>
        <v>0.27710843373493976</v>
      </c>
      <c r="D49" s="55">
        <v>28777.710843373494</v>
      </c>
      <c r="E49" s="56">
        <v>28431.325301204819</v>
      </c>
      <c r="F49" s="56">
        <v>28337.108433734938</v>
      </c>
      <c r="G49" s="56">
        <v>28237.349397590362</v>
      </c>
      <c r="H49" s="56">
        <v>28140.361445783132</v>
      </c>
      <c r="I49" s="56">
        <v>28032.289156626506</v>
      </c>
      <c r="J49" s="56">
        <v>27932.53012048193</v>
      </c>
      <c r="K49" s="56">
        <v>27835.542168674699</v>
      </c>
      <c r="L49" s="56">
        <v>27735.783132530119</v>
      </c>
      <c r="M49" s="57">
        <v>27624.939759036144</v>
      </c>
      <c r="N49" s="58">
        <v>281084.93975903612</v>
      </c>
      <c r="O49" s="52">
        <f>N49/N44</f>
        <v>0.38859848168752315</v>
      </c>
    </row>
    <row r="50" spans="1:15">
      <c r="A50" s="11"/>
      <c r="B50" s="12"/>
      <c r="C50" s="48"/>
      <c r="D50" s="49"/>
      <c r="E50" s="50"/>
      <c r="F50" s="50"/>
      <c r="G50" s="50"/>
      <c r="H50" s="50"/>
      <c r="I50" s="50"/>
      <c r="J50" s="50"/>
      <c r="K50" s="50"/>
      <c r="L50" s="50"/>
      <c r="M50" s="51"/>
      <c r="N50" s="14"/>
      <c r="O50" s="14"/>
    </row>
    <row r="51" spans="1:15">
      <c r="A51" s="11">
        <f>A44+1</f>
        <v>8</v>
      </c>
      <c r="B51" s="12" t="s">
        <v>50</v>
      </c>
      <c r="C51" s="48">
        <f t="shared" si="0"/>
        <v>72000</v>
      </c>
      <c r="D51" s="49">
        <v>75879</v>
      </c>
      <c r="E51" s="50">
        <v>75285</v>
      </c>
      <c r="F51" s="50">
        <v>74709</v>
      </c>
      <c r="G51" s="50">
        <v>74178</v>
      </c>
      <c r="H51" s="50">
        <v>73638</v>
      </c>
      <c r="I51" s="50">
        <v>73080</v>
      </c>
      <c r="J51" s="50">
        <v>72522</v>
      </c>
      <c r="K51" s="50">
        <v>71955</v>
      </c>
      <c r="L51" s="50">
        <v>71361</v>
      </c>
      <c r="M51" s="51">
        <v>70794</v>
      </c>
      <c r="N51" s="14">
        <v>733401</v>
      </c>
      <c r="O51" s="52">
        <f>N51/N51</f>
        <v>1</v>
      </c>
    </row>
    <row r="52" spans="1:15">
      <c r="A52" s="11"/>
      <c r="B52" s="12" t="s">
        <v>149</v>
      </c>
      <c r="C52" s="48">
        <f>415*240</f>
        <v>99600</v>
      </c>
      <c r="D52" s="49">
        <v>105090</v>
      </c>
      <c r="E52" s="50">
        <v>103830</v>
      </c>
      <c r="F52" s="50">
        <v>103430</v>
      </c>
      <c r="G52" s="50">
        <v>103090</v>
      </c>
      <c r="H52" s="50">
        <v>102720</v>
      </c>
      <c r="I52" s="50">
        <v>102360</v>
      </c>
      <c r="J52" s="50">
        <v>101990</v>
      </c>
      <c r="K52" s="50">
        <v>101610</v>
      </c>
      <c r="L52" s="50">
        <v>101260</v>
      </c>
      <c r="M52" s="51">
        <v>100870</v>
      </c>
      <c r="N52" s="14">
        <v>1026250</v>
      </c>
      <c r="O52" s="52">
        <f>N52/N51</f>
        <v>1.399302700705344</v>
      </c>
    </row>
    <row r="53" spans="1:15">
      <c r="A53" s="11"/>
      <c r="B53" s="53" t="s">
        <v>150</v>
      </c>
      <c r="C53" s="54"/>
      <c r="D53" s="55">
        <v>29211</v>
      </c>
      <c r="E53" s="56">
        <v>28545</v>
      </c>
      <c r="F53" s="56">
        <v>28721</v>
      </c>
      <c r="G53" s="56">
        <v>28912</v>
      </c>
      <c r="H53" s="56">
        <v>29082</v>
      </c>
      <c r="I53" s="56">
        <v>29280</v>
      </c>
      <c r="J53" s="56">
        <v>29468</v>
      </c>
      <c r="K53" s="56">
        <v>29655</v>
      </c>
      <c r="L53" s="56">
        <v>29899</v>
      </c>
      <c r="M53" s="57">
        <v>30076</v>
      </c>
      <c r="N53" s="58">
        <v>292849</v>
      </c>
      <c r="O53" s="52">
        <f>N53/N51</f>
        <v>0.39930270070534402</v>
      </c>
    </row>
    <row r="54" spans="1:15">
      <c r="A54" s="11"/>
      <c r="B54" s="12" t="s">
        <v>151</v>
      </c>
      <c r="C54" s="59">
        <f>C51/C52</f>
        <v>0.72289156626506024</v>
      </c>
      <c r="D54" s="49">
        <v>75968.674698795177</v>
      </c>
      <c r="E54" s="50">
        <v>75057.831325301202</v>
      </c>
      <c r="F54" s="50">
        <v>74768.674698795177</v>
      </c>
      <c r="G54" s="50">
        <v>74522.891566265054</v>
      </c>
      <c r="H54" s="50">
        <v>74255.42168674698</v>
      </c>
      <c r="I54" s="50">
        <v>73995.180722891571</v>
      </c>
      <c r="J54" s="50">
        <v>73727.710843373497</v>
      </c>
      <c r="K54" s="50">
        <v>73453.012048192773</v>
      </c>
      <c r="L54" s="50">
        <v>73200</v>
      </c>
      <c r="M54" s="51">
        <v>72918.072289156626</v>
      </c>
      <c r="N54" s="14">
        <v>741867.46987951803</v>
      </c>
      <c r="O54" s="52">
        <f>N54/N51</f>
        <v>1.0115441209918148</v>
      </c>
    </row>
    <row r="55" spans="1:15">
      <c r="A55" s="11"/>
      <c r="B55" s="60" t="s">
        <v>152</v>
      </c>
      <c r="C55" s="61"/>
      <c r="D55" s="55">
        <v>89.674698795177392</v>
      </c>
      <c r="E55" s="56">
        <v>-227.16867469879799</v>
      </c>
      <c r="F55" s="56">
        <v>59.674698795177392</v>
      </c>
      <c r="G55" s="56">
        <v>344.89156626505428</v>
      </c>
      <c r="H55" s="56">
        <v>617.42168674698041</v>
      </c>
      <c r="I55" s="56">
        <v>915.18072289157135</v>
      </c>
      <c r="J55" s="56">
        <v>1205.7108433734975</v>
      </c>
      <c r="K55" s="56">
        <v>1498.0120481927734</v>
      </c>
      <c r="L55" s="56">
        <v>1839</v>
      </c>
      <c r="M55" s="57">
        <v>2124.0722891566256</v>
      </c>
      <c r="N55" s="58">
        <v>8466.4698795180593</v>
      </c>
      <c r="O55" s="52">
        <f>N55/N51</f>
        <v>1.1544120991814927E-2</v>
      </c>
    </row>
    <row r="56" spans="1:15">
      <c r="A56" s="11"/>
      <c r="B56" s="60" t="s">
        <v>153</v>
      </c>
      <c r="C56" s="61">
        <f>(C52-C51)/C52</f>
        <v>0.27710843373493976</v>
      </c>
      <c r="D56" s="55">
        <v>29121.325301204819</v>
      </c>
      <c r="E56" s="56">
        <v>28772.168674698794</v>
      </c>
      <c r="F56" s="56">
        <v>28661.325301204819</v>
      </c>
      <c r="G56" s="56">
        <v>28567.108433734938</v>
      </c>
      <c r="H56" s="56">
        <v>28464.578313253012</v>
      </c>
      <c r="I56" s="56">
        <v>28364.819277108436</v>
      </c>
      <c r="J56" s="56">
        <v>28262.289156626506</v>
      </c>
      <c r="K56" s="56">
        <v>28156.98795180723</v>
      </c>
      <c r="L56" s="56">
        <v>28060</v>
      </c>
      <c r="M56" s="57">
        <v>27951.927710843374</v>
      </c>
      <c r="N56" s="58">
        <v>284382.53012048191</v>
      </c>
      <c r="O56" s="52">
        <f>N56/N51</f>
        <v>0.38775857971352906</v>
      </c>
    </row>
    <row r="57" spans="1:15">
      <c r="A57" s="11"/>
      <c r="B57" s="12"/>
      <c r="C57" s="48"/>
      <c r="D57" s="49"/>
      <c r="E57" s="50"/>
      <c r="F57" s="50"/>
      <c r="G57" s="50"/>
      <c r="H57" s="50"/>
      <c r="I57" s="50"/>
      <c r="J57" s="50"/>
      <c r="K57" s="50"/>
      <c r="L57" s="50"/>
      <c r="M57" s="51"/>
      <c r="N57" s="14"/>
      <c r="O57" s="14"/>
    </row>
    <row r="58" spans="1:15">
      <c r="A58" s="11">
        <f>A51+1</f>
        <v>9</v>
      </c>
      <c r="B58" s="12" t="s">
        <v>52</v>
      </c>
      <c r="C58" s="48">
        <f t="shared" si="0"/>
        <v>72000</v>
      </c>
      <c r="D58" s="49">
        <v>74988</v>
      </c>
      <c r="E58" s="50">
        <v>74448</v>
      </c>
      <c r="F58" s="50">
        <v>73863</v>
      </c>
      <c r="G58" s="50">
        <v>73332</v>
      </c>
      <c r="H58" s="50">
        <v>72819</v>
      </c>
      <c r="I58" s="50">
        <v>72261</v>
      </c>
      <c r="J58" s="50">
        <v>71658</v>
      </c>
      <c r="K58" s="50">
        <v>71109</v>
      </c>
      <c r="L58" s="50">
        <v>70533</v>
      </c>
      <c r="M58" s="51">
        <v>69984</v>
      </c>
      <c r="N58" s="14">
        <v>724995</v>
      </c>
      <c r="O58" s="52">
        <f>N58/N58</f>
        <v>1</v>
      </c>
    </row>
    <row r="59" spans="1:15">
      <c r="A59" s="11"/>
      <c r="B59" s="12" t="s">
        <v>149</v>
      </c>
      <c r="C59" s="48">
        <f>415*240</f>
        <v>99600</v>
      </c>
      <c r="D59" s="49">
        <v>105030</v>
      </c>
      <c r="E59" s="50">
        <v>103710</v>
      </c>
      <c r="F59" s="50">
        <v>103300</v>
      </c>
      <c r="G59" s="50">
        <v>102960</v>
      </c>
      <c r="H59" s="50">
        <v>102580</v>
      </c>
      <c r="I59" s="50">
        <v>102180</v>
      </c>
      <c r="J59" s="50">
        <v>101820</v>
      </c>
      <c r="K59" s="50">
        <v>101440</v>
      </c>
      <c r="L59" s="50">
        <v>101030</v>
      </c>
      <c r="M59" s="51">
        <v>100650</v>
      </c>
      <c r="N59" s="14">
        <v>1024700</v>
      </c>
      <c r="O59" s="52">
        <f>N59/N58</f>
        <v>1.4133890578555715</v>
      </c>
    </row>
    <row r="60" spans="1:15">
      <c r="A60" s="11"/>
      <c r="B60" s="53" t="s">
        <v>150</v>
      </c>
      <c r="C60" s="54"/>
      <c r="D60" s="55">
        <v>30042</v>
      </c>
      <c r="E60" s="56">
        <v>29262</v>
      </c>
      <c r="F60" s="56">
        <v>29437</v>
      </c>
      <c r="G60" s="56">
        <v>29628</v>
      </c>
      <c r="H60" s="56">
        <v>29761</v>
      </c>
      <c r="I60" s="56">
        <v>29919</v>
      </c>
      <c r="J60" s="56">
        <v>30162</v>
      </c>
      <c r="K60" s="56">
        <v>30331</v>
      </c>
      <c r="L60" s="56">
        <v>30497</v>
      </c>
      <c r="M60" s="57">
        <v>30666</v>
      </c>
      <c r="N60" s="58">
        <v>299705</v>
      </c>
      <c r="O60" s="52">
        <f>N60/N58</f>
        <v>0.4133890578555714</v>
      </c>
    </row>
    <row r="61" spans="1:15">
      <c r="A61" s="11"/>
      <c r="B61" s="12" t="s">
        <v>151</v>
      </c>
      <c r="C61" s="59">
        <f>C58/C59</f>
        <v>0.72289156626506024</v>
      </c>
      <c r="D61" s="49">
        <v>75925.301204819276</v>
      </c>
      <c r="E61" s="50">
        <v>74971.084337349399</v>
      </c>
      <c r="F61" s="50">
        <v>74674.698795180724</v>
      </c>
      <c r="G61" s="50">
        <v>74428.915662650601</v>
      </c>
      <c r="H61" s="50">
        <v>74154.216867469877</v>
      </c>
      <c r="I61" s="50">
        <v>73865.060240963852</v>
      </c>
      <c r="J61" s="50">
        <v>73604.819277108429</v>
      </c>
      <c r="K61" s="50">
        <v>73330.120481927705</v>
      </c>
      <c r="L61" s="50">
        <v>73033.73493975903</v>
      </c>
      <c r="M61" s="51">
        <v>72759.03614457832</v>
      </c>
      <c r="N61" s="14">
        <v>740746.98795180733</v>
      </c>
      <c r="O61" s="52">
        <f>N61/N58</f>
        <v>1.021727029775112</v>
      </c>
    </row>
    <row r="62" spans="1:15">
      <c r="A62" s="11"/>
      <c r="B62" s="60" t="s">
        <v>152</v>
      </c>
      <c r="C62" s="61"/>
      <c r="D62" s="55">
        <v>937.30120481927588</v>
      </c>
      <c r="E62" s="56">
        <v>523.08433734939899</v>
      </c>
      <c r="F62" s="56">
        <v>811.69879518072412</v>
      </c>
      <c r="G62" s="56">
        <v>1096.915662650601</v>
      </c>
      <c r="H62" s="56">
        <v>1335.2168674698769</v>
      </c>
      <c r="I62" s="56">
        <v>1604.0602409638523</v>
      </c>
      <c r="J62" s="56">
        <v>1946.8192771084287</v>
      </c>
      <c r="K62" s="56">
        <v>2221.1204819277045</v>
      </c>
      <c r="L62" s="56">
        <v>2500.7349397590297</v>
      </c>
      <c r="M62" s="57">
        <v>2775.0361445783201</v>
      </c>
      <c r="N62" s="58">
        <v>15751.987951807212</v>
      </c>
      <c r="O62" s="52">
        <f>N62/N58</f>
        <v>2.1727029775111845E-2</v>
      </c>
    </row>
    <row r="63" spans="1:15">
      <c r="A63" s="11"/>
      <c r="B63" s="60" t="s">
        <v>153</v>
      </c>
      <c r="C63" s="61">
        <f>(C59-C58)/C59</f>
        <v>0.27710843373493976</v>
      </c>
      <c r="D63" s="55">
        <v>29104.698795180724</v>
      </c>
      <c r="E63" s="56">
        <v>28738.915662650601</v>
      </c>
      <c r="F63" s="56">
        <v>28625.301204819276</v>
      </c>
      <c r="G63" s="56">
        <v>28531.084337349399</v>
      </c>
      <c r="H63" s="56">
        <v>28425.783132530119</v>
      </c>
      <c r="I63" s="56">
        <v>28314.939759036144</v>
      </c>
      <c r="J63" s="56">
        <v>28215.180722891568</v>
      </c>
      <c r="K63" s="56">
        <v>28109.879518072288</v>
      </c>
      <c r="L63" s="56">
        <v>27996.265060240963</v>
      </c>
      <c r="M63" s="57">
        <v>27890.963855421687</v>
      </c>
      <c r="N63" s="58">
        <v>283953.01204819273</v>
      </c>
      <c r="O63" s="52">
        <f>N63/N58</f>
        <v>0.39166202808045947</v>
      </c>
    </row>
    <row r="64" spans="1:15">
      <c r="A64" s="11"/>
      <c r="B64" s="12"/>
      <c r="C64" s="48"/>
      <c r="D64" s="49"/>
      <c r="E64" s="50"/>
      <c r="F64" s="50"/>
      <c r="G64" s="50"/>
      <c r="H64" s="50"/>
      <c r="I64" s="50"/>
      <c r="J64" s="50"/>
      <c r="K64" s="50"/>
      <c r="L64" s="50"/>
      <c r="M64" s="51"/>
      <c r="N64" s="14"/>
      <c r="O64" s="14"/>
    </row>
    <row r="65" spans="1:15">
      <c r="A65" s="11">
        <f>A58+1</f>
        <v>10</v>
      </c>
      <c r="B65" s="12" t="s">
        <v>54</v>
      </c>
      <c r="C65" s="48">
        <f t="shared" si="0"/>
        <v>72000</v>
      </c>
      <c r="D65" s="49">
        <v>73926</v>
      </c>
      <c r="E65" s="50">
        <v>73386</v>
      </c>
      <c r="F65" s="50">
        <v>72837</v>
      </c>
      <c r="G65" s="50">
        <v>72279</v>
      </c>
      <c r="H65" s="50">
        <v>71748</v>
      </c>
      <c r="I65" s="50">
        <v>71199</v>
      </c>
      <c r="J65" s="50">
        <v>70614</v>
      </c>
      <c r="K65" s="50">
        <v>70065</v>
      </c>
      <c r="L65" s="50">
        <v>69498</v>
      </c>
      <c r="M65" s="51">
        <v>68940</v>
      </c>
      <c r="N65" s="14">
        <v>714492</v>
      </c>
      <c r="O65" s="52">
        <f>N65/N65</f>
        <v>1</v>
      </c>
    </row>
    <row r="66" spans="1:15">
      <c r="A66" s="11"/>
      <c r="B66" s="12" t="s">
        <v>149</v>
      </c>
      <c r="C66" s="48">
        <f>415*240</f>
        <v>99600</v>
      </c>
      <c r="D66" s="49">
        <v>102700</v>
      </c>
      <c r="E66" s="50">
        <v>101460</v>
      </c>
      <c r="F66" s="50">
        <v>101140</v>
      </c>
      <c r="G66" s="50">
        <v>100750</v>
      </c>
      <c r="H66" s="50">
        <v>100350</v>
      </c>
      <c r="I66" s="50">
        <v>99990</v>
      </c>
      <c r="J66" s="50">
        <v>99650</v>
      </c>
      <c r="K66" s="50">
        <v>99260</v>
      </c>
      <c r="L66" s="50">
        <v>98900</v>
      </c>
      <c r="M66" s="51">
        <v>98540</v>
      </c>
      <c r="N66" s="14">
        <v>1002740</v>
      </c>
      <c r="O66" s="52">
        <f>N66/N65</f>
        <v>1.4034306892169541</v>
      </c>
    </row>
    <row r="67" spans="1:15">
      <c r="A67" s="11"/>
      <c r="B67" s="53" t="s">
        <v>150</v>
      </c>
      <c r="C67" s="54"/>
      <c r="D67" s="55">
        <v>28774</v>
      </c>
      <c r="E67" s="56">
        <v>28074</v>
      </c>
      <c r="F67" s="56">
        <v>28303</v>
      </c>
      <c r="G67" s="56">
        <v>28471</v>
      </c>
      <c r="H67" s="56">
        <v>28602</v>
      </c>
      <c r="I67" s="56">
        <v>28791</v>
      </c>
      <c r="J67" s="56">
        <v>29036</v>
      </c>
      <c r="K67" s="56">
        <v>29195</v>
      </c>
      <c r="L67" s="56">
        <v>29402</v>
      </c>
      <c r="M67" s="57">
        <v>29600</v>
      </c>
      <c r="N67" s="58">
        <v>288248</v>
      </c>
      <c r="O67" s="52">
        <f>N67/N65</f>
        <v>0.40343068921695413</v>
      </c>
    </row>
    <row r="68" spans="1:15">
      <c r="A68" s="11"/>
      <c r="B68" s="12" t="s">
        <v>151</v>
      </c>
      <c r="C68" s="59">
        <f>C65/C66</f>
        <v>0.72289156626506024</v>
      </c>
      <c r="D68" s="49">
        <v>74240.96385542168</v>
      </c>
      <c r="E68" s="50">
        <v>73344.578313253005</v>
      </c>
      <c r="F68" s="50">
        <v>73113.253012048197</v>
      </c>
      <c r="G68" s="50">
        <v>72831.325301204823</v>
      </c>
      <c r="H68" s="50">
        <v>72542.168674698798</v>
      </c>
      <c r="I68" s="50">
        <v>72281.927710843374</v>
      </c>
      <c r="J68" s="50">
        <v>72036.144578313251</v>
      </c>
      <c r="K68" s="50">
        <v>71754.216867469877</v>
      </c>
      <c r="L68" s="50">
        <v>71493.975903614453</v>
      </c>
      <c r="M68" s="51">
        <v>71233.73493975903</v>
      </c>
      <c r="N68" s="14">
        <v>724872.28915662644</v>
      </c>
      <c r="O68" s="52">
        <f>N68/N65</f>
        <v>1.014528209072497</v>
      </c>
    </row>
    <row r="69" spans="1:15">
      <c r="A69" s="11"/>
      <c r="B69" s="60" t="s">
        <v>152</v>
      </c>
      <c r="C69" s="61"/>
      <c r="D69" s="55">
        <v>314.96385542167991</v>
      </c>
      <c r="E69" s="56">
        <v>-41.421686746994965</v>
      </c>
      <c r="F69" s="56">
        <v>276.25301204819698</v>
      </c>
      <c r="G69" s="56">
        <v>552.32530120482261</v>
      </c>
      <c r="H69" s="56">
        <v>794.16867469879799</v>
      </c>
      <c r="I69" s="56">
        <v>1082.9277108433744</v>
      </c>
      <c r="J69" s="56">
        <v>1422.1445783132513</v>
      </c>
      <c r="K69" s="56">
        <v>1689.2168674698769</v>
      </c>
      <c r="L69" s="56">
        <v>1995.9759036144533</v>
      </c>
      <c r="M69" s="57">
        <v>2293.7349397590297</v>
      </c>
      <c r="N69" s="58">
        <v>10380.289156626488</v>
      </c>
      <c r="O69" s="52">
        <f>N69/N65</f>
        <v>1.4528209072496946E-2</v>
      </c>
    </row>
    <row r="70" spans="1:15">
      <c r="A70" s="11"/>
      <c r="B70" s="60" t="s">
        <v>153</v>
      </c>
      <c r="C70" s="61">
        <f>(C66-C65)/C66</f>
        <v>0.27710843373493976</v>
      </c>
      <c r="D70" s="55">
        <v>28459.036144578313</v>
      </c>
      <c r="E70" s="56">
        <v>28115.421686746988</v>
      </c>
      <c r="F70" s="56">
        <v>28026.746987951807</v>
      </c>
      <c r="G70" s="56">
        <v>27918.674698795181</v>
      </c>
      <c r="H70" s="56">
        <v>27807.831325301206</v>
      </c>
      <c r="I70" s="56">
        <v>27708.072289156626</v>
      </c>
      <c r="J70" s="56">
        <v>27613.855421686749</v>
      </c>
      <c r="K70" s="56">
        <v>27505.783132530119</v>
      </c>
      <c r="L70" s="56">
        <v>27406.024096385543</v>
      </c>
      <c r="M70" s="57">
        <v>27306.265060240963</v>
      </c>
      <c r="N70" s="58">
        <v>277867.7108433735</v>
      </c>
      <c r="O70" s="52">
        <f>N70/N65</f>
        <v>0.38890248014445716</v>
      </c>
    </row>
    <row r="71" spans="1:15">
      <c r="A71" s="11"/>
      <c r="B71" s="12"/>
      <c r="C71" s="48"/>
      <c r="D71" s="49"/>
      <c r="E71" s="50"/>
      <c r="F71" s="50"/>
      <c r="G71" s="50"/>
      <c r="H71" s="50"/>
      <c r="I71" s="50"/>
      <c r="J71" s="50"/>
      <c r="K71" s="50"/>
      <c r="L71" s="50"/>
      <c r="M71" s="51"/>
      <c r="N71" s="14"/>
      <c r="O71" s="14"/>
    </row>
    <row r="72" spans="1:15">
      <c r="A72" s="11">
        <f>A65+1</f>
        <v>11</v>
      </c>
      <c r="B72" s="12" t="s">
        <v>56</v>
      </c>
      <c r="C72" s="48">
        <f t="shared" si="0"/>
        <v>72000</v>
      </c>
      <c r="D72" s="49">
        <v>80469</v>
      </c>
      <c r="E72" s="50">
        <v>79893</v>
      </c>
      <c r="F72" s="50">
        <v>79326</v>
      </c>
      <c r="G72" s="50">
        <v>78750</v>
      </c>
      <c r="H72" s="50">
        <v>78147</v>
      </c>
      <c r="I72" s="50">
        <v>77562</v>
      </c>
      <c r="J72" s="50">
        <v>76977</v>
      </c>
      <c r="K72" s="50">
        <v>76338</v>
      </c>
      <c r="L72" s="50">
        <v>75753</v>
      </c>
      <c r="M72" s="51">
        <v>75132</v>
      </c>
      <c r="N72" s="14">
        <v>778347</v>
      </c>
      <c r="O72" s="52">
        <f>N72/N72</f>
        <v>1</v>
      </c>
    </row>
    <row r="73" spans="1:15">
      <c r="A73" s="11"/>
      <c r="B73" s="12" t="s">
        <v>149</v>
      </c>
      <c r="C73" s="48">
        <f>415*240</f>
        <v>99600</v>
      </c>
      <c r="D73" s="49">
        <v>111670</v>
      </c>
      <c r="E73" s="50">
        <v>110370</v>
      </c>
      <c r="F73" s="50">
        <v>110010</v>
      </c>
      <c r="G73" s="50">
        <v>109670</v>
      </c>
      <c r="H73" s="50">
        <v>109270</v>
      </c>
      <c r="I73" s="50">
        <v>108860</v>
      </c>
      <c r="J73" s="50">
        <v>108520</v>
      </c>
      <c r="K73" s="50">
        <v>108160</v>
      </c>
      <c r="L73" s="50">
        <v>107770</v>
      </c>
      <c r="M73" s="51">
        <v>107390</v>
      </c>
      <c r="N73" s="14">
        <v>1091690</v>
      </c>
      <c r="O73" s="52">
        <f>N73/N72</f>
        <v>1.4025749440802111</v>
      </c>
    </row>
    <row r="74" spans="1:15">
      <c r="A74" s="11"/>
      <c r="B74" s="53" t="s">
        <v>150</v>
      </c>
      <c r="C74" s="54"/>
      <c r="D74" s="55">
        <v>31201</v>
      </c>
      <c r="E74" s="56">
        <v>30477</v>
      </c>
      <c r="F74" s="56">
        <v>30684</v>
      </c>
      <c r="G74" s="56">
        <v>30920</v>
      </c>
      <c r="H74" s="56">
        <v>31123</v>
      </c>
      <c r="I74" s="56">
        <v>31298</v>
      </c>
      <c r="J74" s="56">
        <v>31543</v>
      </c>
      <c r="K74" s="56">
        <v>31822</v>
      </c>
      <c r="L74" s="56">
        <v>32017</v>
      </c>
      <c r="M74" s="57">
        <v>32258</v>
      </c>
      <c r="N74" s="58">
        <v>313343</v>
      </c>
      <c r="O74" s="52">
        <f>N74/N72</f>
        <v>0.40257494408021099</v>
      </c>
    </row>
    <row r="75" spans="1:15">
      <c r="A75" s="11"/>
      <c r="B75" s="12" t="s">
        <v>151</v>
      </c>
      <c r="C75" s="59">
        <f>C72/C73</f>
        <v>0.72289156626506024</v>
      </c>
      <c r="D75" s="49">
        <v>80725.301204819276</v>
      </c>
      <c r="E75" s="50">
        <v>79785.542168674699</v>
      </c>
      <c r="F75" s="50">
        <v>79525.301204819276</v>
      </c>
      <c r="G75" s="50">
        <v>79279.518072289153</v>
      </c>
      <c r="H75" s="50">
        <v>78990.361445783128</v>
      </c>
      <c r="I75" s="50">
        <v>78693.975903614453</v>
      </c>
      <c r="J75" s="50">
        <v>78448.19277108433</v>
      </c>
      <c r="K75" s="50">
        <v>78187.951807228921</v>
      </c>
      <c r="L75" s="50">
        <v>77906.024096385547</v>
      </c>
      <c r="M75" s="51">
        <v>77631.325301204823</v>
      </c>
      <c r="N75" s="14">
        <v>789173.49397590372</v>
      </c>
      <c r="O75" s="52">
        <f>N75/N72</f>
        <v>1.0139095981302733</v>
      </c>
    </row>
    <row r="76" spans="1:15">
      <c r="A76" s="11"/>
      <c r="B76" s="60" t="s">
        <v>152</v>
      </c>
      <c r="C76" s="61"/>
      <c r="D76" s="55">
        <v>256.30120481927588</v>
      </c>
      <c r="E76" s="56">
        <v>-107.4578313253005</v>
      </c>
      <c r="F76" s="56">
        <v>199.30120481927588</v>
      </c>
      <c r="G76" s="56">
        <v>529.51807228915277</v>
      </c>
      <c r="H76" s="56">
        <v>843.36144578312815</v>
      </c>
      <c r="I76" s="56">
        <v>1131.9759036144533</v>
      </c>
      <c r="J76" s="56">
        <v>1471.1927710843302</v>
      </c>
      <c r="K76" s="56">
        <v>1849.9518072289211</v>
      </c>
      <c r="L76" s="56">
        <v>2153.0240963855467</v>
      </c>
      <c r="M76" s="57">
        <v>2499.3253012048226</v>
      </c>
      <c r="N76" s="58">
        <v>10826.493975903606</v>
      </c>
      <c r="O76" s="52">
        <f>N76/N72</f>
        <v>1.390959813027301E-2</v>
      </c>
    </row>
    <row r="77" spans="1:15">
      <c r="A77" s="11"/>
      <c r="B77" s="60" t="s">
        <v>153</v>
      </c>
      <c r="C77" s="61">
        <f>(C73-C72)/C73</f>
        <v>0.27710843373493976</v>
      </c>
      <c r="D77" s="55">
        <v>30944.698795180724</v>
      </c>
      <c r="E77" s="56">
        <v>30584.457831325301</v>
      </c>
      <c r="F77" s="56">
        <v>30484.698795180724</v>
      </c>
      <c r="G77" s="56">
        <v>30390.481927710844</v>
      </c>
      <c r="H77" s="56">
        <v>30279.638554216868</v>
      </c>
      <c r="I77" s="56">
        <v>30166.024096385543</v>
      </c>
      <c r="J77" s="56">
        <v>30071.807228915663</v>
      </c>
      <c r="K77" s="56">
        <v>29972.048192771086</v>
      </c>
      <c r="L77" s="56">
        <v>29863.975903614457</v>
      </c>
      <c r="M77" s="57">
        <v>29758.674698795181</v>
      </c>
      <c r="N77" s="58">
        <v>302516.50602409639</v>
      </c>
      <c r="O77" s="52">
        <f>N77/N72</f>
        <v>0.38866534594993801</v>
      </c>
    </row>
    <row r="78" spans="1:15">
      <c r="A78" s="11"/>
      <c r="B78" s="12"/>
      <c r="C78" s="48"/>
      <c r="D78" s="49"/>
      <c r="E78" s="50"/>
      <c r="F78" s="50"/>
      <c r="G78" s="50"/>
      <c r="H78" s="50"/>
      <c r="I78" s="50"/>
      <c r="J78" s="50"/>
      <c r="K78" s="50"/>
      <c r="L78" s="50"/>
      <c r="M78" s="51"/>
      <c r="N78" s="14"/>
      <c r="O78" s="14"/>
    </row>
    <row r="79" spans="1:15">
      <c r="A79" s="11">
        <f>A72+1</f>
        <v>12</v>
      </c>
      <c r="B79" s="12" t="s">
        <v>58</v>
      </c>
      <c r="C79" s="48">
        <f t="shared" si="0"/>
        <v>72000</v>
      </c>
      <c r="D79" s="49">
        <v>77490</v>
      </c>
      <c r="E79" s="50">
        <v>76932</v>
      </c>
      <c r="F79" s="50">
        <v>76356</v>
      </c>
      <c r="G79" s="50">
        <v>75753</v>
      </c>
      <c r="H79" s="50">
        <v>75168</v>
      </c>
      <c r="I79" s="50">
        <v>74610</v>
      </c>
      <c r="J79" s="50">
        <v>74034</v>
      </c>
      <c r="K79" s="50">
        <v>73449</v>
      </c>
      <c r="L79" s="50">
        <v>72855</v>
      </c>
      <c r="M79" s="51">
        <v>72243</v>
      </c>
      <c r="N79" s="14">
        <v>748890</v>
      </c>
      <c r="O79" s="52">
        <f>N79/N79</f>
        <v>1</v>
      </c>
    </row>
    <row r="80" spans="1:15">
      <c r="A80" s="11"/>
      <c r="B80" s="12" t="s">
        <v>149</v>
      </c>
      <c r="C80" s="48">
        <f>415*240</f>
        <v>99600</v>
      </c>
      <c r="D80" s="49">
        <v>108300</v>
      </c>
      <c r="E80" s="50">
        <v>107030</v>
      </c>
      <c r="F80" s="50">
        <v>106680</v>
      </c>
      <c r="G80" s="50">
        <v>106300</v>
      </c>
      <c r="H80" s="50">
        <v>105900</v>
      </c>
      <c r="I80" s="50">
        <v>105560</v>
      </c>
      <c r="J80" s="50">
        <v>105200</v>
      </c>
      <c r="K80" s="50">
        <v>104820</v>
      </c>
      <c r="L80" s="50">
        <v>104450</v>
      </c>
      <c r="M80" s="51">
        <v>104110</v>
      </c>
      <c r="N80" s="14">
        <v>1058350</v>
      </c>
      <c r="O80" s="52">
        <f>N80/N79</f>
        <v>1.4132249061945013</v>
      </c>
    </row>
    <row r="81" spans="1:15">
      <c r="A81" s="11"/>
      <c r="B81" s="53" t="s">
        <v>150</v>
      </c>
      <c r="C81" s="54"/>
      <c r="D81" s="55">
        <v>30810</v>
      </c>
      <c r="E81" s="56">
        <v>30098</v>
      </c>
      <c r="F81" s="56">
        <v>30324</v>
      </c>
      <c r="G81" s="56">
        <v>30547</v>
      </c>
      <c r="H81" s="56">
        <v>30732</v>
      </c>
      <c r="I81" s="56">
        <v>30950</v>
      </c>
      <c r="J81" s="56">
        <v>31166</v>
      </c>
      <c r="K81" s="56">
        <v>31371</v>
      </c>
      <c r="L81" s="56">
        <v>31595</v>
      </c>
      <c r="M81" s="57">
        <v>31867</v>
      </c>
      <c r="N81" s="58">
        <v>309460</v>
      </c>
      <c r="O81" s="52">
        <f>N81/N79</f>
        <v>0.4132249061945012</v>
      </c>
    </row>
    <row r="82" spans="1:15">
      <c r="A82" s="11"/>
      <c r="B82" s="12" t="s">
        <v>151</v>
      </c>
      <c r="C82" s="59">
        <f>C79/C80</f>
        <v>0.72289156626506024</v>
      </c>
      <c r="D82" s="49">
        <v>78289.156626506025</v>
      </c>
      <c r="E82" s="50">
        <v>77371.084337349399</v>
      </c>
      <c r="F82" s="50">
        <v>77118.072289156626</v>
      </c>
      <c r="G82" s="50">
        <v>76843.373493975902</v>
      </c>
      <c r="H82" s="50">
        <v>76554.216867469877</v>
      </c>
      <c r="I82" s="50">
        <v>76308.433734939754</v>
      </c>
      <c r="J82" s="50">
        <v>76048.19277108433</v>
      </c>
      <c r="K82" s="50">
        <v>75773.493975903621</v>
      </c>
      <c r="L82" s="50">
        <v>75506.024096385547</v>
      </c>
      <c r="M82" s="51">
        <v>75260.240963855424</v>
      </c>
      <c r="N82" s="14">
        <v>765072.28915662656</v>
      </c>
      <c r="O82" s="52">
        <f>N82/N79</f>
        <v>1.0216083659237358</v>
      </c>
    </row>
    <row r="83" spans="1:15">
      <c r="A83" s="11"/>
      <c r="B83" s="60" t="s">
        <v>152</v>
      </c>
      <c r="C83" s="61"/>
      <c r="D83" s="55">
        <v>799.15662650602462</v>
      </c>
      <c r="E83" s="56">
        <v>439.08433734939899</v>
      </c>
      <c r="F83" s="56">
        <v>762.07228915662563</v>
      </c>
      <c r="G83" s="56">
        <v>1090.3734939759015</v>
      </c>
      <c r="H83" s="56">
        <v>1386.2168674698769</v>
      </c>
      <c r="I83" s="56">
        <v>1698.4337349397538</v>
      </c>
      <c r="J83" s="56">
        <v>2014.1927710843302</v>
      </c>
      <c r="K83" s="56">
        <v>2324.4939759036206</v>
      </c>
      <c r="L83" s="56">
        <v>2651.0240963855467</v>
      </c>
      <c r="M83" s="57">
        <v>3017.2409638554236</v>
      </c>
      <c r="N83" s="58">
        <v>16182.289156626503</v>
      </c>
      <c r="O83" s="52">
        <f>N83/N79</f>
        <v>2.1608365923735801E-2</v>
      </c>
    </row>
    <row r="84" spans="1:15">
      <c r="A84" s="11"/>
      <c r="B84" s="60" t="s">
        <v>153</v>
      </c>
      <c r="C84" s="61">
        <f>(C80-C79)/C80</f>
        <v>0.27710843373493976</v>
      </c>
      <c r="D84" s="55">
        <v>30010.843373493975</v>
      </c>
      <c r="E84" s="56">
        <v>29658.915662650605</v>
      </c>
      <c r="F84" s="56">
        <v>29561.927710843374</v>
      </c>
      <c r="G84" s="56">
        <v>29456.626506024098</v>
      </c>
      <c r="H84" s="56">
        <v>29345.783132530119</v>
      </c>
      <c r="I84" s="56">
        <v>29251.566265060243</v>
      </c>
      <c r="J84" s="56">
        <v>29151.807228915663</v>
      </c>
      <c r="K84" s="56">
        <v>29046.506024096387</v>
      </c>
      <c r="L84" s="56">
        <v>28943.975903614457</v>
      </c>
      <c r="M84" s="57">
        <v>28849.75903614458</v>
      </c>
      <c r="N84" s="58">
        <v>293277.7108433735</v>
      </c>
      <c r="O84" s="52">
        <f>N84/N79</f>
        <v>0.39161654027076542</v>
      </c>
    </row>
    <row r="85" spans="1:15">
      <c r="A85" s="11"/>
      <c r="B85" s="12"/>
      <c r="C85" s="48"/>
      <c r="D85" s="49"/>
      <c r="E85" s="50"/>
      <c r="F85" s="50"/>
      <c r="G85" s="50"/>
      <c r="H85" s="50"/>
      <c r="I85" s="50"/>
      <c r="J85" s="50"/>
      <c r="K85" s="50"/>
      <c r="L85" s="50"/>
      <c r="M85" s="51"/>
      <c r="N85" s="14"/>
      <c r="O85" s="14"/>
    </row>
    <row r="86" spans="1:15">
      <c r="A86" s="11">
        <f>A79+1</f>
        <v>13</v>
      </c>
      <c r="B86" s="12" t="s">
        <v>60</v>
      </c>
      <c r="C86" s="48">
        <f t="shared" si="0"/>
        <v>72000</v>
      </c>
      <c r="D86" s="49">
        <v>77832</v>
      </c>
      <c r="E86" s="50">
        <v>77220</v>
      </c>
      <c r="F86" s="50">
        <v>76680</v>
      </c>
      <c r="G86" s="50">
        <v>76068</v>
      </c>
      <c r="H86" s="50">
        <v>75474</v>
      </c>
      <c r="I86" s="50">
        <v>74880</v>
      </c>
      <c r="J86" s="50">
        <v>74322</v>
      </c>
      <c r="K86" s="50">
        <v>73701</v>
      </c>
      <c r="L86" s="50">
        <v>73080</v>
      </c>
      <c r="M86" s="51">
        <v>72450</v>
      </c>
      <c r="N86" s="14">
        <v>751707</v>
      </c>
      <c r="O86" s="52">
        <f>N86/N86</f>
        <v>1</v>
      </c>
    </row>
    <row r="87" spans="1:15">
      <c r="A87" s="11"/>
      <c r="B87" s="12" t="s">
        <v>149</v>
      </c>
      <c r="C87" s="48">
        <f>415*240</f>
        <v>99600</v>
      </c>
      <c r="D87" s="49">
        <v>109500</v>
      </c>
      <c r="E87" s="50">
        <v>108170</v>
      </c>
      <c r="F87" s="50">
        <v>107790</v>
      </c>
      <c r="G87" s="50">
        <v>107380</v>
      </c>
      <c r="H87" s="50">
        <v>107000</v>
      </c>
      <c r="I87" s="50">
        <v>106620</v>
      </c>
      <c r="J87" s="50">
        <v>106270</v>
      </c>
      <c r="K87" s="50">
        <v>105880</v>
      </c>
      <c r="L87" s="50">
        <v>105480</v>
      </c>
      <c r="M87" s="51">
        <v>105060</v>
      </c>
      <c r="N87" s="14">
        <v>1069150</v>
      </c>
      <c r="O87" s="52">
        <f>N87/N86</f>
        <v>1.4222961872112405</v>
      </c>
    </row>
    <row r="88" spans="1:15">
      <c r="A88" s="11"/>
      <c r="B88" s="53" t="s">
        <v>150</v>
      </c>
      <c r="C88" s="54"/>
      <c r="D88" s="55">
        <v>31668</v>
      </c>
      <c r="E88" s="56">
        <v>30950</v>
      </c>
      <c r="F88" s="56">
        <v>31110</v>
      </c>
      <c r="G88" s="56">
        <v>31312</v>
      </c>
      <c r="H88" s="56">
        <v>31526</v>
      </c>
      <c r="I88" s="56">
        <v>31740</v>
      </c>
      <c r="J88" s="56">
        <v>31948</v>
      </c>
      <c r="K88" s="56">
        <v>32179</v>
      </c>
      <c r="L88" s="56">
        <v>32400</v>
      </c>
      <c r="M88" s="57">
        <v>32610</v>
      </c>
      <c r="N88" s="58">
        <v>317443</v>
      </c>
      <c r="O88" s="52">
        <f>N88/N86</f>
        <v>0.42229618721124057</v>
      </c>
    </row>
    <row r="89" spans="1:15">
      <c r="A89" s="11"/>
      <c r="B89" s="12" t="s">
        <v>151</v>
      </c>
      <c r="C89" s="59">
        <f>C86/C87</f>
        <v>0.72289156626506024</v>
      </c>
      <c r="D89" s="49">
        <v>79156.626506024098</v>
      </c>
      <c r="E89" s="50">
        <v>78195.180722891571</v>
      </c>
      <c r="F89" s="50">
        <v>77920.481927710847</v>
      </c>
      <c r="G89" s="50">
        <v>77624.096385542172</v>
      </c>
      <c r="H89" s="50">
        <v>77349.397590361448</v>
      </c>
      <c r="I89" s="50">
        <v>77074.698795180724</v>
      </c>
      <c r="J89" s="50">
        <v>76821.686746987951</v>
      </c>
      <c r="K89" s="50">
        <v>76539.759036144576</v>
      </c>
      <c r="L89" s="50">
        <v>76250.602409638552</v>
      </c>
      <c r="M89" s="51">
        <v>75946.987951807227</v>
      </c>
      <c r="N89" s="14">
        <v>772879.51807228918</v>
      </c>
      <c r="O89" s="52">
        <f>N89/N86</f>
        <v>1.0281659184659571</v>
      </c>
    </row>
    <row r="90" spans="1:15">
      <c r="A90" s="11"/>
      <c r="B90" s="60" t="s">
        <v>152</v>
      </c>
      <c r="C90" s="61"/>
      <c r="D90" s="55">
        <v>1324.6265060240985</v>
      </c>
      <c r="E90" s="56">
        <v>975.18072289157135</v>
      </c>
      <c r="F90" s="56">
        <v>1240.4819277108472</v>
      </c>
      <c r="G90" s="56">
        <v>1556.0963855421724</v>
      </c>
      <c r="H90" s="56">
        <v>1875.3975903614482</v>
      </c>
      <c r="I90" s="56">
        <v>2194.6987951807241</v>
      </c>
      <c r="J90" s="56">
        <v>2499.6867469879508</v>
      </c>
      <c r="K90" s="56">
        <v>2838.7590361445764</v>
      </c>
      <c r="L90" s="56">
        <v>3170.6024096385518</v>
      </c>
      <c r="M90" s="57">
        <v>3496.9879518072266</v>
      </c>
      <c r="N90" s="58">
        <v>21172.518072289167</v>
      </c>
      <c r="O90" s="52">
        <f>N90/N86</f>
        <v>2.8165918465957038E-2</v>
      </c>
    </row>
    <row r="91" spans="1:15">
      <c r="A91" s="11"/>
      <c r="B91" s="60" t="s">
        <v>153</v>
      </c>
      <c r="C91" s="61">
        <f>(C87-C86)/C87</f>
        <v>0.27710843373493976</v>
      </c>
      <c r="D91" s="55">
        <v>30343.373493975905</v>
      </c>
      <c r="E91" s="56">
        <v>29974.819277108436</v>
      </c>
      <c r="F91" s="56">
        <v>29869.518072289156</v>
      </c>
      <c r="G91" s="56">
        <v>29755.903614457831</v>
      </c>
      <c r="H91" s="56">
        <v>29650.602409638555</v>
      </c>
      <c r="I91" s="56">
        <v>29545.301204819276</v>
      </c>
      <c r="J91" s="56">
        <v>29448.313253012049</v>
      </c>
      <c r="K91" s="56">
        <v>29340.240963855424</v>
      </c>
      <c r="L91" s="56">
        <v>29229.397590361445</v>
      </c>
      <c r="M91" s="57">
        <v>29113.01204819277</v>
      </c>
      <c r="N91" s="58">
        <v>296270.48192771088</v>
      </c>
      <c r="O91" s="52">
        <f>N91/N86</f>
        <v>0.39413026874528356</v>
      </c>
    </row>
    <row r="92" spans="1:15">
      <c r="A92" s="11"/>
      <c r="B92" s="12"/>
      <c r="C92" s="48"/>
      <c r="D92" s="49"/>
      <c r="E92" s="50"/>
      <c r="F92" s="50"/>
      <c r="G92" s="50"/>
      <c r="H92" s="50"/>
      <c r="I92" s="50"/>
      <c r="J92" s="50"/>
      <c r="K92" s="50"/>
      <c r="L92" s="50"/>
      <c r="M92" s="51"/>
      <c r="N92" s="14"/>
      <c r="O92" s="14"/>
    </row>
    <row r="93" spans="1:15">
      <c r="A93" s="11">
        <f>A86+1</f>
        <v>14</v>
      </c>
      <c r="B93" s="12" t="s">
        <v>62</v>
      </c>
      <c r="C93" s="48">
        <f t="shared" si="0"/>
        <v>72000</v>
      </c>
      <c r="D93" s="49">
        <v>77823</v>
      </c>
      <c r="E93" s="50">
        <v>77274</v>
      </c>
      <c r="F93" s="50">
        <v>76716</v>
      </c>
      <c r="G93" s="50">
        <v>76113</v>
      </c>
      <c r="H93" s="50">
        <v>75528</v>
      </c>
      <c r="I93" s="50">
        <v>74934</v>
      </c>
      <c r="J93" s="50">
        <v>74340</v>
      </c>
      <c r="K93" s="50">
        <v>73764</v>
      </c>
      <c r="L93" s="50">
        <v>73134</v>
      </c>
      <c r="M93" s="51">
        <v>72540</v>
      </c>
      <c r="N93" s="14">
        <v>752166</v>
      </c>
      <c r="O93" s="52">
        <f>N93/N93</f>
        <v>1</v>
      </c>
    </row>
    <row r="94" spans="1:15">
      <c r="A94" s="11"/>
      <c r="B94" s="12" t="s">
        <v>149</v>
      </c>
      <c r="C94" s="48">
        <f>415*240</f>
        <v>99600</v>
      </c>
      <c r="D94" s="49">
        <v>108880</v>
      </c>
      <c r="E94" s="50">
        <v>107580</v>
      </c>
      <c r="F94" s="50">
        <v>107160</v>
      </c>
      <c r="G94" s="50">
        <v>106770</v>
      </c>
      <c r="H94" s="50">
        <v>106430</v>
      </c>
      <c r="I94" s="50">
        <v>106070</v>
      </c>
      <c r="J94" s="50">
        <v>105710</v>
      </c>
      <c r="K94" s="50">
        <v>105320</v>
      </c>
      <c r="L94" s="50">
        <v>104940</v>
      </c>
      <c r="M94" s="51">
        <v>104530</v>
      </c>
      <c r="N94" s="14">
        <v>1063390</v>
      </c>
      <c r="O94" s="52">
        <f>N94/N93</f>
        <v>1.4137703645205979</v>
      </c>
    </row>
    <row r="95" spans="1:15">
      <c r="A95" s="11"/>
      <c r="B95" s="53" t="s">
        <v>150</v>
      </c>
      <c r="C95" s="54"/>
      <c r="D95" s="55">
        <v>31057</v>
      </c>
      <c r="E95" s="56">
        <v>30306</v>
      </c>
      <c r="F95" s="56">
        <v>30444</v>
      </c>
      <c r="G95" s="56">
        <v>30657</v>
      </c>
      <c r="H95" s="56">
        <v>30902</v>
      </c>
      <c r="I95" s="56">
        <v>31136</v>
      </c>
      <c r="J95" s="56">
        <v>31370</v>
      </c>
      <c r="K95" s="56">
        <v>31556</v>
      </c>
      <c r="L95" s="56">
        <v>31806</v>
      </c>
      <c r="M95" s="57">
        <v>31990</v>
      </c>
      <c r="N95" s="58">
        <v>311224</v>
      </c>
      <c r="O95" s="52">
        <f>N95/N93</f>
        <v>0.41377036452059784</v>
      </c>
    </row>
    <row r="96" spans="1:15">
      <c r="A96" s="11"/>
      <c r="B96" s="12" t="s">
        <v>151</v>
      </c>
      <c r="C96" s="59">
        <f>C93/C94</f>
        <v>0.72289156626506024</v>
      </c>
      <c r="D96" s="49">
        <v>78708.433734939754</v>
      </c>
      <c r="E96" s="50">
        <v>77768.674698795177</v>
      </c>
      <c r="F96" s="50">
        <v>77465.060240963852</v>
      </c>
      <c r="G96" s="50">
        <v>77183.132530120478</v>
      </c>
      <c r="H96" s="50">
        <v>76937.349397590355</v>
      </c>
      <c r="I96" s="50">
        <v>76677.108433734946</v>
      </c>
      <c r="J96" s="50">
        <v>76416.867469879522</v>
      </c>
      <c r="K96" s="50">
        <v>76134.939759036148</v>
      </c>
      <c r="L96" s="50">
        <v>75860.240963855424</v>
      </c>
      <c r="M96" s="51">
        <v>75563.855421686749</v>
      </c>
      <c r="N96" s="14">
        <v>768715.66265060252</v>
      </c>
      <c r="O96" s="52">
        <f>N96/N93</f>
        <v>1.0220026731474203</v>
      </c>
    </row>
    <row r="97" spans="1:15">
      <c r="A97" s="11"/>
      <c r="B97" s="60" t="s">
        <v>152</v>
      </c>
      <c r="C97" s="61"/>
      <c r="D97" s="55">
        <v>885.43373493975378</v>
      </c>
      <c r="E97" s="56">
        <v>494.67469879517739</v>
      </c>
      <c r="F97" s="56">
        <v>749.06024096385227</v>
      </c>
      <c r="G97" s="56">
        <v>1070.1325301204779</v>
      </c>
      <c r="H97" s="56">
        <v>1409.3493975903548</v>
      </c>
      <c r="I97" s="56">
        <v>1743.1084337349457</v>
      </c>
      <c r="J97" s="56">
        <v>2076.8674698795221</v>
      </c>
      <c r="K97" s="56">
        <v>2370.9397590361477</v>
      </c>
      <c r="L97" s="56">
        <v>2726.2409638554236</v>
      </c>
      <c r="M97" s="57">
        <v>3023.8554216867487</v>
      </c>
      <c r="N97" s="58">
        <v>16549.662650602404</v>
      </c>
      <c r="O97" s="52">
        <f>N97/N93</f>
        <v>2.2002673147420122E-2</v>
      </c>
    </row>
    <row r="98" spans="1:15">
      <c r="A98" s="11"/>
      <c r="B98" s="60" t="s">
        <v>153</v>
      </c>
      <c r="C98" s="61">
        <f>(C94-C93)/C94</f>
        <v>0.27710843373493976</v>
      </c>
      <c r="D98" s="55">
        <v>30171.566265060243</v>
      </c>
      <c r="E98" s="56">
        <v>29811.325301204819</v>
      </c>
      <c r="F98" s="56">
        <v>29694.939759036144</v>
      </c>
      <c r="G98" s="56">
        <v>29586.867469879518</v>
      </c>
      <c r="H98" s="56">
        <v>29492.650602409638</v>
      </c>
      <c r="I98" s="56">
        <v>29392.891566265062</v>
      </c>
      <c r="J98" s="56">
        <v>29293.132530120482</v>
      </c>
      <c r="K98" s="56">
        <v>29185.060240963856</v>
      </c>
      <c r="L98" s="56">
        <v>29079.75903614458</v>
      </c>
      <c r="M98" s="57">
        <v>28966.144578313255</v>
      </c>
      <c r="N98" s="58">
        <v>294674.3373493976</v>
      </c>
      <c r="O98" s="52">
        <f>N98/N93</f>
        <v>0.39176769137317774</v>
      </c>
    </row>
    <row r="99" spans="1:15">
      <c r="A99" s="11"/>
      <c r="B99" s="12"/>
      <c r="C99" s="48"/>
      <c r="D99" s="49"/>
      <c r="E99" s="50"/>
      <c r="F99" s="50"/>
      <c r="G99" s="50"/>
      <c r="H99" s="50"/>
      <c r="I99" s="50"/>
      <c r="J99" s="50"/>
      <c r="K99" s="50"/>
      <c r="L99" s="50"/>
      <c r="M99" s="51"/>
      <c r="N99" s="14"/>
      <c r="O99" s="14"/>
    </row>
    <row r="100" spans="1:15">
      <c r="A100" s="11">
        <f>A93+1</f>
        <v>15</v>
      </c>
      <c r="B100" s="12" t="s">
        <v>64</v>
      </c>
      <c r="C100" s="48">
        <f t="shared" si="0"/>
        <v>72000</v>
      </c>
      <c r="D100" s="49">
        <v>76887</v>
      </c>
      <c r="E100" s="50">
        <v>76329</v>
      </c>
      <c r="F100" s="50">
        <v>75726</v>
      </c>
      <c r="G100" s="50">
        <v>75195</v>
      </c>
      <c r="H100" s="50">
        <v>74583</v>
      </c>
      <c r="I100" s="50">
        <v>73962</v>
      </c>
      <c r="J100" s="50">
        <v>73368</v>
      </c>
      <c r="K100" s="50">
        <v>72774</v>
      </c>
      <c r="L100" s="50">
        <v>72198</v>
      </c>
      <c r="M100" s="51">
        <v>71613</v>
      </c>
      <c r="N100" s="14">
        <v>742635</v>
      </c>
      <c r="O100" s="52">
        <f>N100/N100</f>
        <v>1</v>
      </c>
    </row>
    <row r="101" spans="1:15">
      <c r="A101" s="11"/>
      <c r="B101" s="12" t="s">
        <v>149</v>
      </c>
      <c r="C101" s="48">
        <f>415*240</f>
        <v>99600</v>
      </c>
      <c r="D101" s="49">
        <v>109000</v>
      </c>
      <c r="E101" s="50">
        <v>107630</v>
      </c>
      <c r="F101" s="50">
        <v>107250</v>
      </c>
      <c r="G101" s="50">
        <v>106850</v>
      </c>
      <c r="H101" s="50">
        <v>106450</v>
      </c>
      <c r="I101" s="50">
        <v>106090</v>
      </c>
      <c r="J101" s="50">
        <v>105690</v>
      </c>
      <c r="K101" s="50">
        <v>105320</v>
      </c>
      <c r="L101" s="50">
        <v>104890</v>
      </c>
      <c r="M101" s="51">
        <v>104460</v>
      </c>
      <c r="N101" s="14">
        <v>1063630</v>
      </c>
      <c r="O101" s="52">
        <f>N101/N100</f>
        <v>1.432237909605661</v>
      </c>
    </row>
    <row r="102" spans="1:15">
      <c r="A102" s="11"/>
      <c r="B102" s="53" t="s">
        <v>150</v>
      </c>
      <c r="C102" s="54"/>
      <c r="D102" s="55">
        <v>32113</v>
      </c>
      <c r="E102" s="56">
        <v>31301</v>
      </c>
      <c r="F102" s="56">
        <v>31524</v>
      </c>
      <c r="G102" s="56">
        <v>31655</v>
      </c>
      <c r="H102" s="56">
        <v>31867</v>
      </c>
      <c r="I102" s="56">
        <v>32128</v>
      </c>
      <c r="J102" s="56">
        <v>32322</v>
      </c>
      <c r="K102" s="56">
        <v>32546</v>
      </c>
      <c r="L102" s="56">
        <v>32692</v>
      </c>
      <c r="M102" s="57">
        <v>32847</v>
      </c>
      <c r="N102" s="58">
        <v>320995</v>
      </c>
      <c r="O102" s="52">
        <f>N102/N100</f>
        <v>0.43223790960566094</v>
      </c>
    </row>
    <row r="103" spans="1:15">
      <c r="A103" s="11"/>
      <c r="B103" s="12" t="s">
        <v>151</v>
      </c>
      <c r="C103" s="59">
        <f>C100/C101</f>
        <v>0.72289156626506024</v>
      </c>
      <c r="D103" s="49">
        <v>78795.180722891571</v>
      </c>
      <c r="E103" s="50">
        <v>77804.819277108429</v>
      </c>
      <c r="F103" s="50">
        <v>77530.120481927705</v>
      </c>
      <c r="G103" s="50">
        <v>77240.96385542168</v>
      </c>
      <c r="H103" s="50">
        <v>76951.807228915655</v>
      </c>
      <c r="I103" s="50">
        <v>76691.566265060246</v>
      </c>
      <c r="J103" s="50">
        <v>76402.409638554222</v>
      </c>
      <c r="K103" s="50">
        <v>76134.939759036148</v>
      </c>
      <c r="L103" s="50">
        <v>75824.096385542172</v>
      </c>
      <c r="M103" s="51">
        <v>75513.253012048197</v>
      </c>
      <c r="N103" s="14">
        <v>768889.15662650601</v>
      </c>
      <c r="O103" s="52">
        <f>N103/N100</f>
        <v>1.0353527057390319</v>
      </c>
    </row>
    <row r="104" spans="1:15">
      <c r="A104" s="11"/>
      <c r="B104" s="60" t="s">
        <v>152</v>
      </c>
      <c r="C104" s="61"/>
      <c r="D104" s="55">
        <v>1908.1807228915713</v>
      </c>
      <c r="E104" s="56">
        <v>1475.8192771084287</v>
      </c>
      <c r="F104" s="56">
        <v>1804.1204819277045</v>
      </c>
      <c r="G104" s="56">
        <v>2045.9638554216799</v>
      </c>
      <c r="H104" s="56">
        <v>2368.8072289156553</v>
      </c>
      <c r="I104" s="56">
        <v>2729.5662650602462</v>
      </c>
      <c r="J104" s="56">
        <v>3034.4096385542216</v>
      </c>
      <c r="K104" s="56">
        <v>3360.9397590361477</v>
      </c>
      <c r="L104" s="56">
        <v>3626.0963855421724</v>
      </c>
      <c r="M104" s="57">
        <v>3900.253012048197</v>
      </c>
      <c r="N104" s="58">
        <v>26254.156626506025</v>
      </c>
      <c r="O104" s="52">
        <f>N104/N100</f>
        <v>3.5352705739031993E-2</v>
      </c>
    </row>
    <row r="105" spans="1:15">
      <c r="A105" s="11"/>
      <c r="B105" s="60" t="s">
        <v>153</v>
      </c>
      <c r="C105" s="61">
        <f>(C101-C100)/C101</f>
        <v>0.27710843373493976</v>
      </c>
      <c r="D105" s="55">
        <v>30204.819277108436</v>
      </c>
      <c r="E105" s="56">
        <v>29825.180722891568</v>
      </c>
      <c r="F105" s="56">
        <v>29719.879518072288</v>
      </c>
      <c r="G105" s="56">
        <v>29609.036144578313</v>
      </c>
      <c r="H105" s="56">
        <v>29498.192771084337</v>
      </c>
      <c r="I105" s="56">
        <v>29398.433734939761</v>
      </c>
      <c r="J105" s="56">
        <v>29287.590361445782</v>
      </c>
      <c r="K105" s="56">
        <v>29185.060240963856</v>
      </c>
      <c r="L105" s="56">
        <v>29065.903614457831</v>
      </c>
      <c r="M105" s="57">
        <v>28946.746987951807</v>
      </c>
      <c r="N105" s="58">
        <v>294740.84337349399</v>
      </c>
      <c r="O105" s="52">
        <f>N105/N100</f>
        <v>0.39688520386662896</v>
      </c>
    </row>
    <row r="106" spans="1:15">
      <c r="A106" s="11"/>
      <c r="B106" s="12"/>
      <c r="C106" s="48"/>
      <c r="D106" s="49"/>
      <c r="E106" s="50"/>
      <c r="F106" s="50"/>
      <c r="G106" s="50"/>
      <c r="H106" s="50"/>
      <c r="I106" s="50"/>
      <c r="J106" s="50"/>
      <c r="K106" s="50"/>
      <c r="L106" s="50"/>
      <c r="M106" s="51"/>
      <c r="N106" s="14"/>
      <c r="O106" s="14"/>
    </row>
    <row r="107" spans="1:15">
      <c r="A107" s="11">
        <f>A100+1</f>
        <v>16</v>
      </c>
      <c r="B107" s="12" t="s">
        <v>66</v>
      </c>
      <c r="C107" s="48">
        <f t="shared" si="0"/>
        <v>72000</v>
      </c>
      <c r="D107" s="49">
        <v>74295</v>
      </c>
      <c r="E107" s="50">
        <v>73746</v>
      </c>
      <c r="F107" s="50">
        <v>73188</v>
      </c>
      <c r="G107" s="50">
        <v>72648</v>
      </c>
      <c r="H107" s="50">
        <v>72135</v>
      </c>
      <c r="I107" s="50">
        <v>71550</v>
      </c>
      <c r="J107" s="50">
        <v>70983</v>
      </c>
      <c r="K107" s="50">
        <v>70434</v>
      </c>
      <c r="L107" s="50">
        <v>69840</v>
      </c>
      <c r="M107" s="51">
        <v>69327</v>
      </c>
      <c r="N107" s="14">
        <v>718146</v>
      </c>
      <c r="O107" s="52">
        <f>N107/N107</f>
        <v>1</v>
      </c>
    </row>
    <row r="108" spans="1:15">
      <c r="A108" s="11"/>
      <c r="B108" s="12" t="s">
        <v>149</v>
      </c>
      <c r="C108" s="48">
        <f>415*240</f>
        <v>99600</v>
      </c>
      <c r="D108" s="49">
        <v>105180</v>
      </c>
      <c r="E108" s="50">
        <v>103880</v>
      </c>
      <c r="F108" s="50">
        <v>103490</v>
      </c>
      <c r="G108" s="50">
        <v>103160</v>
      </c>
      <c r="H108" s="50">
        <v>102780</v>
      </c>
      <c r="I108" s="50">
        <v>102440</v>
      </c>
      <c r="J108" s="50">
        <v>101980</v>
      </c>
      <c r="K108" s="50">
        <v>101620</v>
      </c>
      <c r="L108" s="50">
        <v>101220</v>
      </c>
      <c r="M108" s="51">
        <v>100810</v>
      </c>
      <c r="N108" s="14">
        <v>1026560</v>
      </c>
      <c r="O108" s="52">
        <f>N108/N107</f>
        <v>1.4294586337597091</v>
      </c>
    </row>
    <row r="109" spans="1:15">
      <c r="A109" s="11"/>
      <c r="B109" s="53" t="s">
        <v>150</v>
      </c>
      <c r="C109" s="54"/>
      <c r="D109" s="55">
        <v>30885</v>
      </c>
      <c r="E109" s="56">
        <v>30134</v>
      </c>
      <c r="F109" s="56">
        <v>30302</v>
      </c>
      <c r="G109" s="56">
        <v>30512</v>
      </c>
      <c r="H109" s="56">
        <v>30645</v>
      </c>
      <c r="I109" s="56">
        <v>30890</v>
      </c>
      <c r="J109" s="56">
        <v>30997</v>
      </c>
      <c r="K109" s="56">
        <v>31186</v>
      </c>
      <c r="L109" s="56">
        <v>31380</v>
      </c>
      <c r="M109" s="57">
        <v>31483</v>
      </c>
      <c r="N109" s="58">
        <v>308414</v>
      </c>
      <c r="O109" s="52">
        <f>N109/N107</f>
        <v>0.42945863375970905</v>
      </c>
    </row>
    <row r="110" spans="1:15">
      <c r="A110" s="11"/>
      <c r="B110" s="12" t="s">
        <v>151</v>
      </c>
      <c r="C110" s="59">
        <f>C107/C108</f>
        <v>0.72289156626506024</v>
      </c>
      <c r="D110" s="49">
        <v>76033.73493975903</v>
      </c>
      <c r="E110" s="50">
        <v>75093.975903614453</v>
      </c>
      <c r="F110" s="50">
        <v>74812.048192771079</v>
      </c>
      <c r="G110" s="50">
        <v>74573.493975903621</v>
      </c>
      <c r="H110" s="50">
        <v>74298.795180722896</v>
      </c>
      <c r="I110" s="50">
        <v>74053.012048192773</v>
      </c>
      <c r="J110" s="50">
        <v>73720.481927710847</v>
      </c>
      <c r="K110" s="50">
        <v>73460.240963855424</v>
      </c>
      <c r="L110" s="50">
        <v>73171.084337349399</v>
      </c>
      <c r="M110" s="51">
        <v>72874.698795180724</v>
      </c>
      <c r="N110" s="14">
        <v>742091.56626506033</v>
      </c>
      <c r="O110" s="52">
        <f>N110/N107</f>
        <v>1.0333435906696693</v>
      </c>
    </row>
    <row r="111" spans="1:15">
      <c r="A111" s="11"/>
      <c r="B111" s="60" t="s">
        <v>152</v>
      </c>
      <c r="C111" s="61"/>
      <c r="D111" s="55">
        <v>1738.7349397590297</v>
      </c>
      <c r="E111" s="56">
        <v>1347.9759036144533</v>
      </c>
      <c r="F111" s="56">
        <v>1624.0481927710789</v>
      </c>
      <c r="G111" s="56">
        <v>1925.4939759036206</v>
      </c>
      <c r="H111" s="56">
        <v>2163.7951807228965</v>
      </c>
      <c r="I111" s="56">
        <v>2503.0120481927734</v>
      </c>
      <c r="J111" s="56">
        <v>2737.4819277108472</v>
      </c>
      <c r="K111" s="56">
        <v>3026.2409638554236</v>
      </c>
      <c r="L111" s="56">
        <v>3331.084337349399</v>
      </c>
      <c r="M111" s="57">
        <v>3547.6987951807241</v>
      </c>
      <c r="N111" s="58">
        <v>23945.566265060246</v>
      </c>
      <c r="O111" s="52">
        <f>N111/N107</f>
        <v>3.3343590669669187E-2</v>
      </c>
    </row>
    <row r="112" spans="1:15">
      <c r="A112" s="11"/>
      <c r="B112" s="60" t="s">
        <v>153</v>
      </c>
      <c r="C112" s="61">
        <f>(C108-C107)/C108</f>
        <v>0.27710843373493976</v>
      </c>
      <c r="D112" s="55">
        <v>29146.265060240963</v>
      </c>
      <c r="E112" s="56">
        <v>28786.024096385543</v>
      </c>
      <c r="F112" s="56">
        <v>28677.951807228917</v>
      </c>
      <c r="G112" s="56">
        <v>28586.506024096387</v>
      </c>
      <c r="H112" s="56">
        <v>28481.204819277107</v>
      </c>
      <c r="I112" s="56">
        <v>28386.98795180723</v>
      </c>
      <c r="J112" s="56">
        <v>28259.518072289156</v>
      </c>
      <c r="K112" s="56">
        <v>28159.75903614458</v>
      </c>
      <c r="L112" s="56">
        <v>28048.915662650601</v>
      </c>
      <c r="M112" s="57">
        <v>27935.301204819276</v>
      </c>
      <c r="N112" s="58">
        <v>284468.43373493978</v>
      </c>
      <c r="O112" s="52">
        <f>N112/N107</f>
        <v>0.39611504309003986</v>
      </c>
    </row>
    <row r="113" spans="1:15">
      <c r="A113" s="11"/>
      <c r="B113" s="12"/>
      <c r="C113" s="48"/>
      <c r="D113" s="49"/>
      <c r="E113" s="50"/>
      <c r="F113" s="50"/>
      <c r="G113" s="50"/>
      <c r="H113" s="50"/>
      <c r="I113" s="50"/>
      <c r="J113" s="50"/>
      <c r="K113" s="50"/>
      <c r="L113" s="50"/>
      <c r="M113" s="51"/>
      <c r="N113" s="14"/>
      <c r="O113" s="14"/>
    </row>
    <row r="114" spans="1:15">
      <c r="A114" s="11">
        <f>A107+1</f>
        <v>17</v>
      </c>
      <c r="B114" s="12" t="s">
        <v>68</v>
      </c>
      <c r="C114" s="48">
        <f t="shared" si="0"/>
        <v>72000</v>
      </c>
      <c r="D114" s="49">
        <v>78201</v>
      </c>
      <c r="E114" s="50">
        <v>77589</v>
      </c>
      <c r="F114" s="50">
        <v>76950</v>
      </c>
      <c r="G114" s="50">
        <v>76401</v>
      </c>
      <c r="H114" s="50">
        <v>75807</v>
      </c>
      <c r="I114" s="50">
        <v>75168</v>
      </c>
      <c r="J114" s="50">
        <v>74556</v>
      </c>
      <c r="K114" s="50">
        <v>73962</v>
      </c>
      <c r="L114" s="50">
        <v>73359</v>
      </c>
      <c r="M114" s="51">
        <v>72783</v>
      </c>
      <c r="N114" s="14">
        <v>754776</v>
      </c>
      <c r="O114" s="52">
        <f>N114/N114</f>
        <v>1</v>
      </c>
    </row>
    <row r="115" spans="1:15">
      <c r="A115" s="11"/>
      <c r="B115" s="12" t="s">
        <v>149</v>
      </c>
      <c r="C115" s="48">
        <f>415*240</f>
        <v>99600</v>
      </c>
      <c r="D115" s="49">
        <v>109720</v>
      </c>
      <c r="E115" s="50">
        <v>108370</v>
      </c>
      <c r="F115" s="50">
        <v>107990</v>
      </c>
      <c r="G115" s="50">
        <v>107650</v>
      </c>
      <c r="H115" s="50">
        <v>107280</v>
      </c>
      <c r="I115" s="50">
        <v>106920</v>
      </c>
      <c r="J115" s="50">
        <v>106540</v>
      </c>
      <c r="K115" s="50">
        <v>106130</v>
      </c>
      <c r="L115" s="50">
        <v>105770</v>
      </c>
      <c r="M115" s="51">
        <v>105430</v>
      </c>
      <c r="N115" s="14">
        <v>1071800</v>
      </c>
      <c r="O115" s="52">
        <f>N115/N114</f>
        <v>1.4200239541267874</v>
      </c>
    </row>
    <row r="116" spans="1:15">
      <c r="A116" s="11"/>
      <c r="B116" s="53" t="s">
        <v>150</v>
      </c>
      <c r="C116" s="54"/>
      <c r="D116" s="55">
        <v>31519</v>
      </c>
      <c r="E116" s="56">
        <v>30781</v>
      </c>
      <c r="F116" s="56">
        <v>31040</v>
      </c>
      <c r="G116" s="56">
        <v>31249</v>
      </c>
      <c r="H116" s="56">
        <v>31473</v>
      </c>
      <c r="I116" s="56">
        <v>31752</v>
      </c>
      <c r="J116" s="56">
        <v>31984</v>
      </c>
      <c r="K116" s="56">
        <v>32168</v>
      </c>
      <c r="L116" s="56">
        <v>32411</v>
      </c>
      <c r="M116" s="57">
        <v>32647</v>
      </c>
      <c r="N116" s="58">
        <v>317024</v>
      </c>
      <c r="O116" s="52">
        <f>N116/N114</f>
        <v>0.42002395412678728</v>
      </c>
    </row>
    <row r="117" spans="1:15">
      <c r="A117" s="11"/>
      <c r="B117" s="12" t="s">
        <v>151</v>
      </c>
      <c r="C117" s="59">
        <f>C114/C115</f>
        <v>0.72289156626506024</v>
      </c>
      <c r="D117" s="49">
        <v>79315.662650602404</v>
      </c>
      <c r="E117" s="50">
        <v>78339.759036144576</v>
      </c>
      <c r="F117" s="50">
        <v>78065.060240963852</v>
      </c>
      <c r="G117" s="50">
        <v>77819.277108433729</v>
      </c>
      <c r="H117" s="50">
        <v>77551.807228915655</v>
      </c>
      <c r="I117" s="50">
        <v>77291.566265060246</v>
      </c>
      <c r="J117" s="50">
        <v>77016.867469879522</v>
      </c>
      <c r="K117" s="50">
        <v>76720.481927710847</v>
      </c>
      <c r="L117" s="50">
        <v>76460.240963855424</v>
      </c>
      <c r="M117" s="51">
        <v>76214.457831325301</v>
      </c>
      <c r="N117" s="14">
        <v>774795.18072289159</v>
      </c>
      <c r="O117" s="52">
        <f>N117/N114</f>
        <v>1.0265233403326173</v>
      </c>
    </row>
    <row r="118" spans="1:15">
      <c r="A118" s="11"/>
      <c r="B118" s="60" t="s">
        <v>152</v>
      </c>
      <c r="C118" s="61"/>
      <c r="D118" s="55">
        <v>1114.662650602404</v>
      </c>
      <c r="E118" s="56">
        <v>750.75903614457638</v>
      </c>
      <c r="F118" s="56">
        <v>1115.0602409638523</v>
      </c>
      <c r="G118" s="56">
        <v>1418.2771084337292</v>
      </c>
      <c r="H118" s="56">
        <v>1744.8072289156553</v>
      </c>
      <c r="I118" s="56">
        <v>2123.5662650602462</v>
      </c>
      <c r="J118" s="56">
        <v>2460.8674698795221</v>
      </c>
      <c r="K118" s="56">
        <v>2758.4819277108472</v>
      </c>
      <c r="L118" s="56">
        <v>3101.2409638554236</v>
      </c>
      <c r="M118" s="57">
        <v>3431.4578313253005</v>
      </c>
      <c r="N118" s="58">
        <v>20019.180722891557</v>
      </c>
      <c r="O118" s="52">
        <f>N118/N114</f>
        <v>2.6523340332617301E-2</v>
      </c>
    </row>
    <row r="119" spans="1:15">
      <c r="A119" s="11"/>
      <c r="B119" s="60" t="s">
        <v>153</v>
      </c>
      <c r="C119" s="61">
        <f>(C115-C114)/C115</f>
        <v>0.27710843373493976</v>
      </c>
      <c r="D119" s="55">
        <v>30404.337349397592</v>
      </c>
      <c r="E119" s="56">
        <v>30030.240963855424</v>
      </c>
      <c r="F119" s="56">
        <v>29924.939759036144</v>
      </c>
      <c r="G119" s="56">
        <v>29830.722891566267</v>
      </c>
      <c r="H119" s="56">
        <v>29728.192771084337</v>
      </c>
      <c r="I119" s="56">
        <v>29628.433734939761</v>
      </c>
      <c r="J119" s="56">
        <v>29523.132530120482</v>
      </c>
      <c r="K119" s="56">
        <v>29409.518072289156</v>
      </c>
      <c r="L119" s="56">
        <v>29309.75903614458</v>
      </c>
      <c r="M119" s="57">
        <v>29215.542168674699</v>
      </c>
      <c r="N119" s="58">
        <v>297004.81927710847</v>
      </c>
      <c r="O119" s="52">
        <f>N119/N114</f>
        <v>0.39350061379417001</v>
      </c>
    </row>
    <row r="120" spans="1:15">
      <c r="A120" s="11"/>
      <c r="B120" s="12"/>
      <c r="C120" s="48"/>
      <c r="D120" s="49"/>
      <c r="E120" s="50"/>
      <c r="F120" s="50"/>
      <c r="G120" s="50"/>
      <c r="H120" s="50"/>
      <c r="I120" s="50"/>
      <c r="J120" s="50"/>
      <c r="K120" s="50"/>
      <c r="L120" s="50"/>
      <c r="M120" s="51"/>
      <c r="N120" s="14"/>
      <c r="O120" s="14"/>
    </row>
    <row r="121" spans="1:15">
      <c r="A121" s="11">
        <f>A114+1</f>
        <v>18</v>
      </c>
      <c r="B121" s="12" t="s">
        <v>70</v>
      </c>
      <c r="C121" s="48">
        <f t="shared" si="0"/>
        <v>72000</v>
      </c>
      <c r="D121" s="49">
        <v>83709</v>
      </c>
      <c r="E121" s="50">
        <v>83088</v>
      </c>
      <c r="F121" s="50">
        <v>82458</v>
      </c>
      <c r="G121" s="50">
        <v>81837</v>
      </c>
      <c r="H121" s="50">
        <v>81198</v>
      </c>
      <c r="I121" s="50">
        <v>80559</v>
      </c>
      <c r="J121" s="50">
        <v>79938</v>
      </c>
      <c r="K121" s="50">
        <v>79308</v>
      </c>
      <c r="L121" s="50">
        <v>78678</v>
      </c>
      <c r="M121" s="51">
        <v>78093</v>
      </c>
      <c r="N121" s="14">
        <v>808866</v>
      </c>
      <c r="O121" s="52">
        <f>N121/N121</f>
        <v>1</v>
      </c>
    </row>
    <row r="122" spans="1:15">
      <c r="A122" s="11"/>
      <c r="B122" s="12" t="s">
        <v>149</v>
      </c>
      <c r="C122" s="48">
        <f>415*240</f>
        <v>99600</v>
      </c>
      <c r="D122" s="49">
        <v>114860</v>
      </c>
      <c r="E122" s="50">
        <v>113580</v>
      </c>
      <c r="F122" s="50">
        <v>113240</v>
      </c>
      <c r="G122" s="50">
        <v>112910</v>
      </c>
      <c r="H122" s="50">
        <v>112530</v>
      </c>
      <c r="I122" s="50">
        <v>112170</v>
      </c>
      <c r="J122" s="50">
        <v>111790</v>
      </c>
      <c r="K122" s="50">
        <v>111400</v>
      </c>
      <c r="L122" s="50">
        <v>111010</v>
      </c>
      <c r="M122" s="51">
        <v>110650</v>
      </c>
      <c r="N122" s="14">
        <v>1124140</v>
      </c>
      <c r="O122" s="52">
        <f>N122/N121</f>
        <v>1.3897728424732898</v>
      </c>
    </row>
    <row r="123" spans="1:15">
      <c r="A123" s="11"/>
      <c r="B123" s="53" t="s">
        <v>150</v>
      </c>
      <c r="C123" s="54"/>
      <c r="D123" s="55">
        <v>31151</v>
      </c>
      <c r="E123" s="56">
        <v>30492</v>
      </c>
      <c r="F123" s="56">
        <v>30782</v>
      </c>
      <c r="G123" s="56">
        <v>31073</v>
      </c>
      <c r="H123" s="56">
        <v>31332</v>
      </c>
      <c r="I123" s="56">
        <v>31611</v>
      </c>
      <c r="J123" s="56">
        <v>31852</v>
      </c>
      <c r="K123" s="56">
        <v>32092</v>
      </c>
      <c r="L123" s="56">
        <v>32332</v>
      </c>
      <c r="M123" s="57">
        <v>32557</v>
      </c>
      <c r="N123" s="58">
        <v>315274</v>
      </c>
      <c r="O123" s="52">
        <f>N123/N121</f>
        <v>0.38977284247328975</v>
      </c>
    </row>
    <row r="124" spans="1:15">
      <c r="A124" s="11"/>
      <c r="B124" s="12" t="s">
        <v>151</v>
      </c>
      <c r="C124" s="59">
        <f>C121/C122</f>
        <v>0.72289156626506024</v>
      </c>
      <c r="D124" s="49">
        <v>83031.325301204823</v>
      </c>
      <c r="E124" s="50">
        <v>82106.024096385547</v>
      </c>
      <c r="F124" s="50">
        <v>81860.240963855424</v>
      </c>
      <c r="G124" s="50">
        <v>81621.686746987951</v>
      </c>
      <c r="H124" s="50">
        <v>81346.987951807227</v>
      </c>
      <c r="I124" s="50">
        <v>81086.746987951803</v>
      </c>
      <c r="J124" s="50">
        <v>80812.048192771079</v>
      </c>
      <c r="K124" s="50">
        <v>80530.120481927705</v>
      </c>
      <c r="L124" s="50">
        <v>80248.19277108433</v>
      </c>
      <c r="M124" s="51">
        <v>79987.951807228921</v>
      </c>
      <c r="N124" s="14">
        <v>812631.32530120492</v>
      </c>
      <c r="O124" s="52">
        <f>N124/N121</f>
        <v>1.0046550668481613</v>
      </c>
    </row>
    <row r="125" spans="1:15">
      <c r="A125" s="11"/>
      <c r="B125" s="60" t="s">
        <v>152</v>
      </c>
      <c r="C125" s="61"/>
      <c r="D125" s="55">
        <v>-677.67469879517739</v>
      </c>
      <c r="E125" s="56">
        <v>-981.97590361445327</v>
      </c>
      <c r="F125" s="56">
        <v>-597.75903614457638</v>
      </c>
      <c r="G125" s="56">
        <v>-215.31325301204924</v>
      </c>
      <c r="H125" s="56">
        <v>148.98795180722664</v>
      </c>
      <c r="I125" s="56">
        <v>527.74698795180302</v>
      </c>
      <c r="J125" s="56">
        <v>874.0481927710789</v>
      </c>
      <c r="K125" s="56">
        <v>1222.1204819277045</v>
      </c>
      <c r="L125" s="56">
        <v>1570.1927710843302</v>
      </c>
      <c r="M125" s="57">
        <v>1894.9518072289211</v>
      </c>
      <c r="N125" s="58">
        <v>3765.3253012048081</v>
      </c>
      <c r="O125" s="52">
        <f>N125/N121</f>
        <v>4.6550668481612628E-3</v>
      </c>
    </row>
    <row r="126" spans="1:15">
      <c r="A126" s="11"/>
      <c r="B126" s="60" t="s">
        <v>153</v>
      </c>
      <c r="C126" s="61">
        <f>(C122-C121)/C122</f>
        <v>0.27710843373493976</v>
      </c>
      <c r="D126" s="55">
        <v>31828.674698795181</v>
      </c>
      <c r="E126" s="56">
        <v>31473.975903614457</v>
      </c>
      <c r="F126" s="56">
        <v>31379.75903614458</v>
      </c>
      <c r="G126" s="56">
        <v>31288.313253012049</v>
      </c>
      <c r="H126" s="56">
        <v>31183.01204819277</v>
      </c>
      <c r="I126" s="56">
        <v>31083.253012048193</v>
      </c>
      <c r="J126" s="56">
        <v>30977.951807228917</v>
      </c>
      <c r="K126" s="56">
        <v>30869.879518072288</v>
      </c>
      <c r="L126" s="56">
        <v>30761.807228915663</v>
      </c>
      <c r="M126" s="57">
        <v>30662.048192771086</v>
      </c>
      <c r="N126" s="58">
        <v>311508.67469879519</v>
      </c>
      <c r="O126" s="52">
        <f>N126/N121</f>
        <v>0.3851177756251285</v>
      </c>
    </row>
    <row r="127" spans="1:15">
      <c r="A127" s="11"/>
      <c r="B127" s="12"/>
      <c r="C127" s="48"/>
      <c r="D127" s="49"/>
      <c r="E127" s="50"/>
      <c r="F127" s="50"/>
      <c r="G127" s="50"/>
      <c r="H127" s="50"/>
      <c r="I127" s="50"/>
      <c r="J127" s="50"/>
      <c r="K127" s="50"/>
      <c r="L127" s="50"/>
      <c r="M127" s="51"/>
      <c r="N127" s="14"/>
      <c r="O127" s="14"/>
    </row>
    <row r="128" spans="1:15">
      <c r="A128" s="11">
        <f>A121+1</f>
        <v>19</v>
      </c>
      <c r="B128" s="12" t="s">
        <v>72</v>
      </c>
      <c r="C128" s="48">
        <f t="shared" si="0"/>
        <v>72000</v>
      </c>
      <c r="D128" s="49">
        <v>86598</v>
      </c>
      <c r="E128" s="50">
        <v>86004</v>
      </c>
      <c r="F128" s="50">
        <v>85374</v>
      </c>
      <c r="G128" s="50">
        <v>84753</v>
      </c>
      <c r="H128" s="50">
        <v>84105</v>
      </c>
      <c r="I128" s="50">
        <v>83475</v>
      </c>
      <c r="J128" s="50">
        <v>82818</v>
      </c>
      <c r="K128" s="50">
        <v>82152</v>
      </c>
      <c r="L128" s="50">
        <v>81504</v>
      </c>
      <c r="M128" s="51">
        <v>80847</v>
      </c>
      <c r="N128" s="14">
        <v>837630</v>
      </c>
      <c r="O128" s="52">
        <f>N128/N128</f>
        <v>1</v>
      </c>
    </row>
    <row r="129" spans="1:15">
      <c r="A129" s="11"/>
      <c r="B129" s="12" t="s">
        <v>149</v>
      </c>
      <c r="C129" s="48">
        <f>415*240</f>
        <v>99600</v>
      </c>
      <c r="D129" s="49">
        <v>118320</v>
      </c>
      <c r="E129" s="50">
        <v>117030</v>
      </c>
      <c r="F129" s="50">
        <v>116660</v>
      </c>
      <c r="G129" s="50">
        <v>116260</v>
      </c>
      <c r="H129" s="50">
        <v>115930</v>
      </c>
      <c r="I129" s="50">
        <v>115520</v>
      </c>
      <c r="J129" s="50">
        <v>115130</v>
      </c>
      <c r="K129" s="50">
        <v>114750</v>
      </c>
      <c r="L129" s="50">
        <v>114370</v>
      </c>
      <c r="M129" s="51">
        <v>113950</v>
      </c>
      <c r="N129" s="14">
        <v>1157920</v>
      </c>
      <c r="O129" s="52">
        <f>N129/N128</f>
        <v>1.3823764669364755</v>
      </c>
    </row>
    <row r="130" spans="1:15">
      <c r="A130" s="11"/>
      <c r="B130" s="53" t="s">
        <v>150</v>
      </c>
      <c r="C130" s="54"/>
      <c r="D130" s="55">
        <v>31722</v>
      </c>
      <c r="E130" s="56">
        <v>31026</v>
      </c>
      <c r="F130" s="56">
        <v>31286</v>
      </c>
      <c r="G130" s="56">
        <v>31507</v>
      </c>
      <c r="H130" s="56">
        <v>31825</v>
      </c>
      <c r="I130" s="56">
        <v>32045</v>
      </c>
      <c r="J130" s="56">
        <v>32312</v>
      </c>
      <c r="K130" s="56">
        <v>32598</v>
      </c>
      <c r="L130" s="56">
        <v>32866</v>
      </c>
      <c r="M130" s="57">
        <v>33103</v>
      </c>
      <c r="N130" s="58">
        <v>320290</v>
      </c>
      <c r="O130" s="52">
        <f>N130/N128</f>
        <v>0.38237646693647553</v>
      </c>
    </row>
    <row r="131" spans="1:15">
      <c r="A131" s="11"/>
      <c r="B131" s="12" t="s">
        <v>151</v>
      </c>
      <c r="C131" s="59">
        <f>C128/C129</f>
        <v>0.72289156626506024</v>
      </c>
      <c r="D131" s="49">
        <v>85532.530120481926</v>
      </c>
      <c r="E131" s="50">
        <v>84600</v>
      </c>
      <c r="F131" s="50">
        <v>84332.530120481926</v>
      </c>
      <c r="G131" s="50">
        <v>84043.373493975902</v>
      </c>
      <c r="H131" s="50">
        <v>83804.819277108429</v>
      </c>
      <c r="I131" s="50">
        <v>83508.433734939754</v>
      </c>
      <c r="J131" s="50">
        <v>83226.506024096379</v>
      </c>
      <c r="K131" s="50">
        <v>82951.807228915655</v>
      </c>
      <c r="L131" s="50">
        <v>82677.108433734946</v>
      </c>
      <c r="M131" s="51">
        <v>82373.493975903621</v>
      </c>
      <c r="N131" s="14">
        <v>837050.60240963846</v>
      </c>
      <c r="O131" s="52">
        <f>N131/N128</f>
        <v>0.99930828935166893</v>
      </c>
    </row>
    <row r="132" spans="1:15">
      <c r="A132" s="11"/>
      <c r="B132" s="60" t="s">
        <v>152</v>
      </c>
      <c r="C132" s="61"/>
      <c r="D132" s="55">
        <v>-1065.4698795180739</v>
      </c>
      <c r="E132" s="56">
        <v>-1404</v>
      </c>
      <c r="F132" s="56">
        <v>-1041.4698795180739</v>
      </c>
      <c r="G132" s="56">
        <v>-709.62650602409849</v>
      </c>
      <c r="H132" s="56">
        <v>-300.18072289157135</v>
      </c>
      <c r="I132" s="56">
        <v>33.433734939753776</v>
      </c>
      <c r="J132" s="56">
        <v>408.50602409637941</v>
      </c>
      <c r="K132" s="56">
        <v>799.80722891565529</v>
      </c>
      <c r="L132" s="56">
        <v>1173.1084337349457</v>
      </c>
      <c r="M132" s="57">
        <v>1526.4939759036206</v>
      </c>
      <c r="N132" s="58">
        <v>-579.39759036146279</v>
      </c>
      <c r="O132" s="70">
        <f>N132/N128</f>
        <v>-6.9171064833096086E-4</v>
      </c>
    </row>
    <row r="133" spans="1:15">
      <c r="A133" s="11"/>
      <c r="B133" s="60" t="s">
        <v>153</v>
      </c>
      <c r="C133" s="61">
        <f>(C129-C128)/C129</f>
        <v>0.27710843373493976</v>
      </c>
      <c r="D133" s="55">
        <v>32787.469879518074</v>
      </c>
      <c r="E133" s="56">
        <v>32430</v>
      </c>
      <c r="F133" s="56">
        <v>32327.469879518074</v>
      </c>
      <c r="G133" s="56">
        <v>32216.626506024098</v>
      </c>
      <c r="H133" s="56">
        <v>32125.180722891568</v>
      </c>
      <c r="I133" s="56">
        <v>32011.566265060243</v>
      </c>
      <c r="J133" s="56">
        <v>31903.493975903613</v>
      </c>
      <c r="K133" s="56">
        <v>31798.192771084337</v>
      </c>
      <c r="L133" s="56">
        <v>31692.891566265062</v>
      </c>
      <c r="M133" s="57">
        <v>31576.506024096387</v>
      </c>
      <c r="N133" s="58">
        <v>320869.39759036148</v>
      </c>
      <c r="O133" s="52">
        <f>N133/N128</f>
        <v>0.38306817758480649</v>
      </c>
    </row>
    <row r="134" spans="1:15">
      <c r="A134" s="11"/>
      <c r="B134" s="12"/>
      <c r="C134" s="48"/>
      <c r="D134" s="49"/>
      <c r="E134" s="50"/>
      <c r="F134" s="50"/>
      <c r="G134" s="50"/>
      <c r="H134" s="50"/>
      <c r="I134" s="50"/>
      <c r="J134" s="50"/>
      <c r="K134" s="50"/>
      <c r="L134" s="50"/>
      <c r="M134" s="51"/>
      <c r="N134" s="14"/>
      <c r="O134" s="14"/>
    </row>
    <row r="135" spans="1:15">
      <c r="A135" s="11">
        <f>A128+1</f>
        <v>20</v>
      </c>
      <c r="B135" s="12" t="s">
        <v>74</v>
      </c>
      <c r="C135" s="48">
        <f t="shared" si="0"/>
        <v>72000</v>
      </c>
      <c r="D135" s="49">
        <v>79956</v>
      </c>
      <c r="E135" s="50">
        <v>79353</v>
      </c>
      <c r="F135" s="50">
        <v>78732</v>
      </c>
      <c r="G135" s="50">
        <v>78111</v>
      </c>
      <c r="H135" s="50">
        <v>77499</v>
      </c>
      <c r="I135" s="50">
        <v>76851</v>
      </c>
      <c r="J135" s="50">
        <v>76248</v>
      </c>
      <c r="K135" s="50">
        <v>75672</v>
      </c>
      <c r="L135" s="50">
        <v>75069</v>
      </c>
      <c r="M135" s="51">
        <v>74421</v>
      </c>
      <c r="N135" s="14">
        <v>771912</v>
      </c>
      <c r="O135" s="52">
        <f>N135/N135</f>
        <v>1</v>
      </c>
    </row>
    <row r="136" spans="1:15">
      <c r="A136" s="11"/>
      <c r="B136" s="12" t="s">
        <v>149</v>
      </c>
      <c r="C136" s="48">
        <f>415*240</f>
        <v>99600</v>
      </c>
      <c r="D136" s="49">
        <v>112110</v>
      </c>
      <c r="E136" s="50">
        <v>110760</v>
      </c>
      <c r="F136" s="50">
        <v>110380</v>
      </c>
      <c r="G136" s="50">
        <v>110010</v>
      </c>
      <c r="H136" s="50">
        <v>109620</v>
      </c>
      <c r="I136" s="50">
        <v>109230</v>
      </c>
      <c r="J136" s="50">
        <v>108800</v>
      </c>
      <c r="K136" s="50">
        <v>108390</v>
      </c>
      <c r="L136" s="50">
        <v>107990</v>
      </c>
      <c r="M136" s="51">
        <v>107610</v>
      </c>
      <c r="N136" s="14">
        <v>1094900</v>
      </c>
      <c r="O136" s="52">
        <f>N136/N135</f>
        <v>1.418425934562489</v>
      </c>
    </row>
    <row r="137" spans="1:15">
      <c r="A137" s="11"/>
      <c r="B137" s="53" t="s">
        <v>150</v>
      </c>
      <c r="C137" s="54"/>
      <c r="D137" s="55">
        <v>32154</v>
      </c>
      <c r="E137" s="56">
        <v>31407</v>
      </c>
      <c r="F137" s="56">
        <v>31648</v>
      </c>
      <c r="G137" s="56">
        <v>31899</v>
      </c>
      <c r="H137" s="56">
        <v>32121</v>
      </c>
      <c r="I137" s="56">
        <v>32379</v>
      </c>
      <c r="J137" s="56">
        <v>32552</v>
      </c>
      <c r="K137" s="56">
        <v>32718</v>
      </c>
      <c r="L137" s="56">
        <v>32921</v>
      </c>
      <c r="M137" s="57">
        <v>33189</v>
      </c>
      <c r="N137" s="58">
        <v>322988</v>
      </c>
      <c r="O137" s="52">
        <f>N137/N135</f>
        <v>0.418425934562489</v>
      </c>
    </row>
    <row r="138" spans="1:15">
      <c r="A138" s="11"/>
      <c r="B138" s="12" t="s">
        <v>151</v>
      </c>
      <c r="C138" s="59">
        <f>C135/C136</f>
        <v>0.72289156626506024</v>
      </c>
      <c r="D138" s="49">
        <v>81043.373493975902</v>
      </c>
      <c r="E138" s="50">
        <v>80067.469879518074</v>
      </c>
      <c r="F138" s="50">
        <v>79792.77108433735</v>
      </c>
      <c r="G138" s="50">
        <v>79525.301204819276</v>
      </c>
      <c r="H138" s="50">
        <v>79243.373493975902</v>
      </c>
      <c r="I138" s="50">
        <v>78961.445783132527</v>
      </c>
      <c r="J138" s="50">
        <v>78650.602409638552</v>
      </c>
      <c r="K138" s="50">
        <v>78354.216867469877</v>
      </c>
      <c r="L138" s="50">
        <v>78065.060240963852</v>
      </c>
      <c r="M138" s="51">
        <v>77790.361445783128</v>
      </c>
      <c r="N138" s="14">
        <v>791493.97590361442</v>
      </c>
      <c r="O138" s="52">
        <f>N138/N135</f>
        <v>1.0253681454668595</v>
      </c>
    </row>
    <row r="139" spans="1:15">
      <c r="A139" s="11"/>
      <c r="B139" s="60" t="s">
        <v>152</v>
      </c>
      <c r="C139" s="61"/>
      <c r="D139" s="55">
        <v>1087.3734939759015</v>
      </c>
      <c r="E139" s="56">
        <v>714.46987951807387</v>
      </c>
      <c r="F139" s="56">
        <v>1060.7710843373497</v>
      </c>
      <c r="G139" s="56">
        <v>1414.3012048192759</v>
      </c>
      <c r="H139" s="56">
        <v>1744.3734939759015</v>
      </c>
      <c r="I139" s="56">
        <v>2110.4457831325271</v>
      </c>
      <c r="J139" s="56">
        <v>2402.6024096385518</v>
      </c>
      <c r="K139" s="56">
        <v>2682.2168674698769</v>
      </c>
      <c r="L139" s="56">
        <v>2996.0602409638523</v>
      </c>
      <c r="M139" s="57">
        <v>3369.3614457831281</v>
      </c>
      <c r="N139" s="58">
        <v>19581.975903614439</v>
      </c>
      <c r="O139" s="52">
        <f>N139/N135</f>
        <v>2.5368145466859483E-2</v>
      </c>
    </row>
    <row r="140" spans="1:15">
      <c r="A140" s="11"/>
      <c r="B140" s="60" t="s">
        <v>153</v>
      </c>
      <c r="C140" s="61">
        <f>(C136-C135)/C136</f>
        <v>0.27710843373493976</v>
      </c>
      <c r="D140" s="55">
        <v>31066.626506024098</v>
      </c>
      <c r="E140" s="56">
        <v>30692.53012048193</v>
      </c>
      <c r="F140" s="56">
        <v>30587.22891566265</v>
      </c>
      <c r="G140" s="56">
        <v>30484.698795180724</v>
      </c>
      <c r="H140" s="56">
        <v>30376.626506024098</v>
      </c>
      <c r="I140" s="56">
        <v>30268.554216867469</v>
      </c>
      <c r="J140" s="56">
        <v>30149.397590361445</v>
      </c>
      <c r="K140" s="56">
        <v>30035.783132530119</v>
      </c>
      <c r="L140" s="56">
        <v>29924.939759036144</v>
      </c>
      <c r="M140" s="57">
        <v>29819.638554216868</v>
      </c>
      <c r="N140" s="58">
        <v>303406.02409638552</v>
      </c>
      <c r="O140" s="52">
        <f>N140/N135</f>
        <v>0.39305778909562944</v>
      </c>
    </row>
    <row r="141" spans="1:15">
      <c r="A141" s="11"/>
      <c r="B141" s="12"/>
      <c r="C141" s="48"/>
      <c r="D141" s="49"/>
      <c r="E141" s="50"/>
      <c r="F141" s="50"/>
      <c r="G141" s="50"/>
      <c r="H141" s="50"/>
      <c r="I141" s="50"/>
      <c r="J141" s="50"/>
      <c r="K141" s="50"/>
      <c r="L141" s="50"/>
      <c r="M141" s="51"/>
      <c r="N141" s="14"/>
      <c r="O141" s="14"/>
    </row>
    <row r="142" spans="1:15">
      <c r="A142" s="11">
        <f>A135+1</f>
        <v>21</v>
      </c>
      <c r="B142" s="12" t="s">
        <v>76</v>
      </c>
      <c r="C142" s="48">
        <f t="shared" si="0"/>
        <v>72000</v>
      </c>
      <c r="D142" s="49">
        <v>82386</v>
      </c>
      <c r="E142" s="50">
        <v>81783</v>
      </c>
      <c r="F142" s="50">
        <v>81198</v>
      </c>
      <c r="G142" s="50">
        <v>80604</v>
      </c>
      <c r="H142" s="50">
        <v>79965</v>
      </c>
      <c r="I142" s="50">
        <v>79362</v>
      </c>
      <c r="J142" s="50">
        <v>78759</v>
      </c>
      <c r="K142" s="50">
        <v>78120</v>
      </c>
      <c r="L142" s="50">
        <v>77463</v>
      </c>
      <c r="M142" s="51">
        <v>76869</v>
      </c>
      <c r="N142" s="14">
        <v>796509</v>
      </c>
      <c r="O142" s="52">
        <f>N142/N142</f>
        <v>1</v>
      </c>
    </row>
    <row r="143" spans="1:15">
      <c r="A143" s="11"/>
      <c r="B143" s="12" t="s">
        <v>149</v>
      </c>
      <c r="C143" s="48">
        <f>415*240</f>
        <v>99600</v>
      </c>
      <c r="D143" s="49">
        <v>114090</v>
      </c>
      <c r="E143" s="50">
        <v>112790</v>
      </c>
      <c r="F143" s="50">
        <v>112410</v>
      </c>
      <c r="G143" s="50">
        <v>112050</v>
      </c>
      <c r="H143" s="50">
        <v>111650</v>
      </c>
      <c r="I143" s="50">
        <v>111270</v>
      </c>
      <c r="J143" s="50">
        <v>110860</v>
      </c>
      <c r="K143" s="50">
        <v>110490</v>
      </c>
      <c r="L143" s="50">
        <v>110120</v>
      </c>
      <c r="M143" s="51">
        <v>109740</v>
      </c>
      <c r="N143" s="14">
        <v>1115470</v>
      </c>
      <c r="O143" s="52">
        <f>N143/N142</f>
        <v>1.4004487080497521</v>
      </c>
    </row>
    <row r="144" spans="1:15">
      <c r="A144" s="11"/>
      <c r="B144" s="53" t="s">
        <v>150</v>
      </c>
      <c r="C144" s="54"/>
      <c r="D144" s="55">
        <v>31704</v>
      </c>
      <c r="E144" s="56">
        <v>31007</v>
      </c>
      <c r="F144" s="56">
        <v>31212</v>
      </c>
      <c r="G144" s="56">
        <v>31446</v>
      </c>
      <c r="H144" s="56">
        <v>31685</v>
      </c>
      <c r="I144" s="56">
        <v>31908</v>
      </c>
      <c r="J144" s="56">
        <v>32101</v>
      </c>
      <c r="K144" s="56">
        <v>32370</v>
      </c>
      <c r="L144" s="56">
        <v>32657</v>
      </c>
      <c r="M144" s="57">
        <v>32871</v>
      </c>
      <c r="N144" s="58">
        <v>318961</v>
      </c>
      <c r="O144" s="52">
        <f>N144/N142</f>
        <v>0.40044870804975213</v>
      </c>
    </row>
    <row r="145" spans="1:15">
      <c r="A145" s="11"/>
      <c r="B145" s="12" t="s">
        <v>151</v>
      </c>
      <c r="C145" s="59">
        <f>C142/C143</f>
        <v>0.72289156626506024</v>
      </c>
      <c r="D145" s="49">
        <v>82474.698795180724</v>
      </c>
      <c r="E145" s="50">
        <v>81534.939759036148</v>
      </c>
      <c r="F145" s="50">
        <v>81260.240963855424</v>
      </c>
      <c r="G145" s="50">
        <v>81000</v>
      </c>
      <c r="H145" s="50">
        <v>80710.843373493975</v>
      </c>
      <c r="I145" s="50">
        <v>80436.144578313251</v>
      </c>
      <c r="J145" s="50">
        <v>80139.759036144576</v>
      </c>
      <c r="K145" s="50">
        <v>79872.289156626503</v>
      </c>
      <c r="L145" s="50">
        <v>79604.819277108429</v>
      </c>
      <c r="M145" s="51">
        <v>79330.120481927705</v>
      </c>
      <c r="N145" s="14">
        <v>806363.85542168678</v>
      </c>
      <c r="O145" s="52">
        <f>N145/N142</f>
        <v>1.0123725600359654</v>
      </c>
    </row>
    <row r="146" spans="1:15">
      <c r="A146" s="11"/>
      <c r="B146" s="60" t="s">
        <v>152</v>
      </c>
      <c r="C146" s="61"/>
      <c r="D146" s="55">
        <v>88.698795180724119</v>
      </c>
      <c r="E146" s="56">
        <v>-248.06024096385227</v>
      </c>
      <c r="F146" s="56">
        <v>62.240963855423615</v>
      </c>
      <c r="G146" s="56">
        <v>396</v>
      </c>
      <c r="H146" s="56">
        <v>745.84337349397538</v>
      </c>
      <c r="I146" s="56">
        <v>1074.1445783132513</v>
      </c>
      <c r="J146" s="56">
        <v>1380.7590361445764</v>
      </c>
      <c r="K146" s="56">
        <v>1752.2891566265025</v>
      </c>
      <c r="L146" s="56">
        <v>2141.8192771084287</v>
      </c>
      <c r="M146" s="57">
        <v>2461.1204819277045</v>
      </c>
      <c r="N146" s="58">
        <v>9854.8554216867342</v>
      </c>
      <c r="O146" s="52">
        <f>N146/N142</f>
        <v>1.2372560035965362E-2</v>
      </c>
    </row>
    <row r="147" spans="1:15">
      <c r="A147" s="11"/>
      <c r="B147" s="60" t="s">
        <v>153</v>
      </c>
      <c r="C147" s="61">
        <f>(C143-C142)/C143</f>
        <v>0.27710843373493976</v>
      </c>
      <c r="D147" s="55">
        <v>31615.301204819276</v>
      </c>
      <c r="E147" s="56">
        <v>31255.060240963856</v>
      </c>
      <c r="F147" s="56">
        <v>31149.75903614458</v>
      </c>
      <c r="G147" s="56">
        <v>31050</v>
      </c>
      <c r="H147" s="56">
        <v>30939.156626506025</v>
      </c>
      <c r="I147" s="56">
        <v>30833.855421686749</v>
      </c>
      <c r="J147" s="56">
        <v>30720.240963855424</v>
      </c>
      <c r="K147" s="56">
        <v>30617.710843373494</v>
      </c>
      <c r="L147" s="56">
        <v>30515.180722891568</v>
      </c>
      <c r="M147" s="57">
        <v>30409.879518072288</v>
      </c>
      <c r="N147" s="58">
        <v>309106.14457831328</v>
      </c>
      <c r="O147" s="52">
        <f>N147/N142</f>
        <v>0.38807614801378676</v>
      </c>
    </row>
    <row r="148" spans="1:15">
      <c r="A148" s="11"/>
      <c r="B148" s="12"/>
      <c r="C148" s="48"/>
      <c r="D148" s="49"/>
      <c r="E148" s="50"/>
      <c r="F148" s="50"/>
      <c r="G148" s="50"/>
      <c r="H148" s="50"/>
      <c r="I148" s="50"/>
      <c r="J148" s="50"/>
      <c r="K148" s="50"/>
      <c r="L148" s="50"/>
      <c r="M148" s="51"/>
      <c r="N148" s="14"/>
      <c r="O148" s="14"/>
    </row>
    <row r="149" spans="1:15">
      <c r="A149" s="11">
        <f>A142+1</f>
        <v>22</v>
      </c>
      <c r="B149" s="12" t="s">
        <v>78</v>
      </c>
      <c r="C149" s="48">
        <f t="shared" si="0"/>
        <v>72000</v>
      </c>
      <c r="D149" s="49">
        <v>82818</v>
      </c>
      <c r="E149" s="50">
        <v>82161</v>
      </c>
      <c r="F149" s="50">
        <v>81549</v>
      </c>
      <c r="G149" s="50">
        <v>80946</v>
      </c>
      <c r="H149" s="50">
        <v>80298</v>
      </c>
      <c r="I149" s="50">
        <v>79650</v>
      </c>
      <c r="J149" s="50">
        <v>79056</v>
      </c>
      <c r="K149" s="50">
        <v>78408</v>
      </c>
      <c r="L149" s="50">
        <v>77778</v>
      </c>
      <c r="M149" s="51">
        <v>77175</v>
      </c>
      <c r="N149" s="14">
        <v>799839</v>
      </c>
      <c r="O149" s="52">
        <f>N149/N149</f>
        <v>1</v>
      </c>
    </row>
    <row r="150" spans="1:15">
      <c r="A150" s="11"/>
      <c r="B150" s="12" t="s">
        <v>149</v>
      </c>
      <c r="C150" s="48">
        <f>415*240</f>
        <v>99600</v>
      </c>
      <c r="D150" s="49">
        <v>114460</v>
      </c>
      <c r="E150" s="50">
        <v>113200</v>
      </c>
      <c r="F150" s="50">
        <v>112790</v>
      </c>
      <c r="G150" s="50">
        <v>112420</v>
      </c>
      <c r="H150" s="50">
        <v>112070</v>
      </c>
      <c r="I150" s="50">
        <v>111630</v>
      </c>
      <c r="J150" s="50">
        <v>111230</v>
      </c>
      <c r="K150" s="50">
        <v>110840</v>
      </c>
      <c r="L150" s="50">
        <v>110450</v>
      </c>
      <c r="M150" s="51">
        <v>110040</v>
      </c>
      <c r="N150" s="14">
        <v>1119130</v>
      </c>
      <c r="O150" s="52">
        <f>N150/N149</f>
        <v>1.3991940878101718</v>
      </c>
    </row>
    <row r="151" spans="1:15">
      <c r="A151" s="11"/>
      <c r="B151" s="53" t="s">
        <v>150</v>
      </c>
      <c r="C151" s="54"/>
      <c r="D151" s="55">
        <v>31642</v>
      </c>
      <c r="E151" s="56">
        <v>31039</v>
      </c>
      <c r="F151" s="56">
        <v>31241</v>
      </c>
      <c r="G151" s="56">
        <v>31474</v>
      </c>
      <c r="H151" s="56">
        <v>31772</v>
      </c>
      <c r="I151" s="56">
        <v>31980</v>
      </c>
      <c r="J151" s="56">
        <v>32174</v>
      </c>
      <c r="K151" s="56">
        <v>32432</v>
      </c>
      <c r="L151" s="56">
        <v>32672</v>
      </c>
      <c r="M151" s="57">
        <v>32865</v>
      </c>
      <c r="N151" s="58">
        <v>319291</v>
      </c>
      <c r="O151" s="52">
        <f>N151/N149</f>
        <v>0.39919408781017179</v>
      </c>
    </row>
    <row r="152" spans="1:15">
      <c r="A152" s="11"/>
      <c r="B152" s="12" t="s">
        <v>151</v>
      </c>
      <c r="C152" s="59">
        <f>C149/C150</f>
        <v>0.72289156626506024</v>
      </c>
      <c r="D152" s="49">
        <v>82742.168674698798</v>
      </c>
      <c r="E152" s="50">
        <v>81831.325301204823</v>
      </c>
      <c r="F152" s="50">
        <v>81534.939759036148</v>
      </c>
      <c r="G152" s="50">
        <v>81267.469879518074</v>
      </c>
      <c r="H152" s="50">
        <v>81014.457831325301</v>
      </c>
      <c r="I152" s="50">
        <v>80696.385542168675</v>
      </c>
      <c r="J152" s="50">
        <v>80407.22891566265</v>
      </c>
      <c r="K152" s="50">
        <v>80125.301204819276</v>
      </c>
      <c r="L152" s="50">
        <v>79843.373493975902</v>
      </c>
      <c r="M152" s="51">
        <v>79546.987951807227</v>
      </c>
      <c r="N152" s="14">
        <v>809009.63855421683</v>
      </c>
      <c r="O152" s="52">
        <f>N152/N149</f>
        <v>1.0114656056459073</v>
      </c>
    </row>
    <row r="153" spans="1:15">
      <c r="A153" s="11"/>
      <c r="B153" s="60" t="s">
        <v>152</v>
      </c>
      <c r="C153" s="61"/>
      <c r="D153" s="55">
        <v>-75.831325301202014</v>
      </c>
      <c r="E153" s="56">
        <v>-329.67469879517739</v>
      </c>
      <c r="F153" s="56">
        <v>-14.060240963852266</v>
      </c>
      <c r="G153" s="56">
        <v>321.46987951807387</v>
      </c>
      <c r="H153" s="56">
        <v>716.4578313253005</v>
      </c>
      <c r="I153" s="56">
        <v>1046.3855421686749</v>
      </c>
      <c r="J153" s="56">
        <v>1351.2289156626503</v>
      </c>
      <c r="K153" s="56">
        <v>1717.3012048192759</v>
      </c>
      <c r="L153" s="56">
        <v>2065.3734939759015</v>
      </c>
      <c r="M153" s="57">
        <v>2371.9879518072266</v>
      </c>
      <c r="N153" s="58">
        <v>9170.6385542168719</v>
      </c>
      <c r="O153" s="52">
        <f>N153/N149</f>
        <v>1.1465605645907328E-2</v>
      </c>
    </row>
    <row r="154" spans="1:15">
      <c r="A154" s="11"/>
      <c r="B154" s="60" t="s">
        <v>153</v>
      </c>
      <c r="C154" s="61">
        <f>(C150-C149)/C150</f>
        <v>0.27710843373493976</v>
      </c>
      <c r="D154" s="55">
        <v>31717.831325301206</v>
      </c>
      <c r="E154" s="56">
        <v>31368.674698795181</v>
      </c>
      <c r="F154" s="56">
        <v>31255.060240963856</v>
      </c>
      <c r="G154" s="56">
        <v>31152.53012048193</v>
      </c>
      <c r="H154" s="56">
        <v>31055.542168674699</v>
      </c>
      <c r="I154" s="56">
        <v>30933.614457831325</v>
      </c>
      <c r="J154" s="56">
        <v>30822.77108433735</v>
      </c>
      <c r="K154" s="56">
        <v>30714.698795180724</v>
      </c>
      <c r="L154" s="56">
        <v>30606.626506024098</v>
      </c>
      <c r="M154" s="57">
        <v>30493.01204819277</v>
      </c>
      <c r="N154" s="58">
        <v>310120.36144578317</v>
      </c>
      <c r="O154" s="52">
        <f>N154/N149</f>
        <v>0.38772848216426453</v>
      </c>
    </row>
    <row r="155" spans="1:15">
      <c r="A155" s="11"/>
      <c r="B155" s="12"/>
      <c r="C155" s="48"/>
      <c r="D155" s="49"/>
      <c r="E155" s="50"/>
      <c r="F155" s="50"/>
      <c r="G155" s="50"/>
      <c r="H155" s="50"/>
      <c r="I155" s="50"/>
      <c r="J155" s="50"/>
      <c r="K155" s="50"/>
      <c r="L155" s="50"/>
      <c r="M155" s="51"/>
      <c r="N155" s="14"/>
      <c r="O155" s="14"/>
    </row>
    <row r="156" spans="1:15">
      <c r="A156" s="11">
        <f>A149+1</f>
        <v>23</v>
      </c>
      <c r="B156" s="12" t="s">
        <v>80</v>
      </c>
      <c r="C156" s="48">
        <f t="shared" si="0"/>
        <v>72000</v>
      </c>
      <c r="D156" s="49">
        <v>82287</v>
      </c>
      <c r="E156" s="50">
        <v>81666</v>
      </c>
      <c r="F156" s="50">
        <v>80991</v>
      </c>
      <c r="G156" s="50">
        <v>80442</v>
      </c>
      <c r="H156" s="50">
        <v>79794</v>
      </c>
      <c r="I156" s="50">
        <v>79173</v>
      </c>
      <c r="J156" s="50">
        <v>78543</v>
      </c>
      <c r="K156" s="50">
        <v>77904</v>
      </c>
      <c r="L156" s="50">
        <v>77301</v>
      </c>
      <c r="M156" s="51">
        <v>76662</v>
      </c>
      <c r="N156" s="14">
        <v>794763</v>
      </c>
      <c r="O156" s="52">
        <f>N156/N156</f>
        <v>1</v>
      </c>
    </row>
    <row r="157" spans="1:15">
      <c r="A157" s="11"/>
      <c r="B157" s="12" t="s">
        <v>149</v>
      </c>
      <c r="C157" s="48">
        <f>415*240</f>
        <v>99600</v>
      </c>
      <c r="D157" s="49">
        <v>114220</v>
      </c>
      <c r="E157" s="50">
        <v>112850</v>
      </c>
      <c r="F157" s="50">
        <v>112520</v>
      </c>
      <c r="G157" s="50">
        <v>112140</v>
      </c>
      <c r="H157" s="50">
        <v>111750</v>
      </c>
      <c r="I157" s="50">
        <v>111360</v>
      </c>
      <c r="J157" s="50">
        <v>111000</v>
      </c>
      <c r="K157" s="50">
        <v>110630</v>
      </c>
      <c r="L157" s="50">
        <v>110210</v>
      </c>
      <c r="M157" s="51">
        <v>109820</v>
      </c>
      <c r="N157" s="14">
        <v>1116500</v>
      </c>
      <c r="O157" s="52">
        <f>N157/N156</f>
        <v>1.4048213115104755</v>
      </c>
    </row>
    <row r="158" spans="1:15">
      <c r="A158" s="11"/>
      <c r="B158" s="53" t="s">
        <v>150</v>
      </c>
      <c r="C158" s="54"/>
      <c r="D158" s="55">
        <v>31933</v>
      </c>
      <c r="E158" s="56">
        <v>31184</v>
      </c>
      <c r="F158" s="56">
        <v>31529</v>
      </c>
      <c r="G158" s="56">
        <v>31698</v>
      </c>
      <c r="H158" s="56">
        <v>31956</v>
      </c>
      <c r="I158" s="56">
        <v>32187</v>
      </c>
      <c r="J158" s="56">
        <v>32457</v>
      </c>
      <c r="K158" s="56">
        <v>32726</v>
      </c>
      <c r="L158" s="56">
        <v>32909</v>
      </c>
      <c r="M158" s="57">
        <v>33158</v>
      </c>
      <c r="N158" s="58">
        <v>321737</v>
      </c>
      <c r="O158" s="52">
        <f>N158/N156</f>
        <v>0.40482131151047546</v>
      </c>
    </row>
    <row r="159" spans="1:15">
      <c r="A159" s="11"/>
      <c r="B159" s="12" t="s">
        <v>151</v>
      </c>
      <c r="C159" s="59">
        <f>C156/C157</f>
        <v>0.72289156626506024</v>
      </c>
      <c r="D159" s="49">
        <v>82568.674698795177</v>
      </c>
      <c r="E159" s="50">
        <v>81578.313253012049</v>
      </c>
      <c r="F159" s="50">
        <v>81339.759036144576</v>
      </c>
      <c r="G159" s="50">
        <v>81065.060240963852</v>
      </c>
      <c r="H159" s="50">
        <v>80783.132530120478</v>
      </c>
      <c r="I159" s="50">
        <v>80501.204819277104</v>
      </c>
      <c r="J159" s="50">
        <v>80240.96385542168</v>
      </c>
      <c r="K159" s="50">
        <v>79973.493975903621</v>
      </c>
      <c r="L159" s="50">
        <v>79669.879518072295</v>
      </c>
      <c r="M159" s="51">
        <v>79387.951807228921</v>
      </c>
      <c r="N159" s="14">
        <v>807108.43373493978</v>
      </c>
      <c r="O159" s="52">
        <f>N159/N156</f>
        <v>1.0155334782003438</v>
      </c>
    </row>
    <row r="160" spans="1:15">
      <c r="A160" s="11"/>
      <c r="B160" s="60" t="s">
        <v>152</v>
      </c>
      <c r="C160" s="61"/>
      <c r="D160" s="55">
        <v>281.67469879517739</v>
      </c>
      <c r="E160" s="56">
        <v>-87.686746987950755</v>
      </c>
      <c r="F160" s="56">
        <v>348.75903614457638</v>
      </c>
      <c r="G160" s="56">
        <v>623.06024096385227</v>
      </c>
      <c r="H160" s="56">
        <v>989.1325301204779</v>
      </c>
      <c r="I160" s="56">
        <v>1328.2048192771035</v>
      </c>
      <c r="J160" s="56">
        <v>1697.9638554216799</v>
      </c>
      <c r="K160" s="56">
        <v>2069.4939759036206</v>
      </c>
      <c r="L160" s="56">
        <v>2368.8795180722955</v>
      </c>
      <c r="M160" s="57">
        <v>2725.9518072289211</v>
      </c>
      <c r="N160" s="58">
        <v>12345.433734939754</v>
      </c>
      <c r="O160" s="52">
        <f>N160/N156</f>
        <v>1.5533478200343693E-2</v>
      </c>
    </row>
    <row r="161" spans="1:15">
      <c r="A161" s="11"/>
      <c r="B161" s="60" t="s">
        <v>153</v>
      </c>
      <c r="C161" s="61">
        <f>(C157-C156)/C157</f>
        <v>0.27710843373493976</v>
      </c>
      <c r="D161" s="55">
        <v>31651.325301204819</v>
      </c>
      <c r="E161" s="56">
        <v>31271.686746987951</v>
      </c>
      <c r="F161" s="56">
        <v>31180.240963855424</v>
      </c>
      <c r="G161" s="56">
        <v>31074.939759036144</v>
      </c>
      <c r="H161" s="56">
        <v>30966.867469879518</v>
      </c>
      <c r="I161" s="56">
        <v>30858.795180722893</v>
      </c>
      <c r="J161" s="56">
        <v>30759.036144578313</v>
      </c>
      <c r="K161" s="56">
        <v>30656.506024096387</v>
      </c>
      <c r="L161" s="56">
        <v>30540.120481927712</v>
      </c>
      <c r="M161" s="57">
        <v>30432.048192771086</v>
      </c>
      <c r="N161" s="58">
        <v>309391.56626506028</v>
      </c>
      <c r="O161" s="52">
        <f>N161/N156</f>
        <v>0.38928783331013178</v>
      </c>
    </row>
    <row r="162" spans="1:15">
      <c r="A162" s="11"/>
      <c r="B162" s="12"/>
      <c r="C162" s="48"/>
      <c r="D162" s="49"/>
      <c r="E162" s="50"/>
      <c r="F162" s="50"/>
      <c r="G162" s="50"/>
      <c r="H162" s="50"/>
      <c r="I162" s="50"/>
      <c r="J162" s="50"/>
      <c r="K162" s="50"/>
      <c r="L162" s="50"/>
      <c r="M162" s="51"/>
      <c r="N162" s="14"/>
      <c r="O162" s="14"/>
    </row>
    <row r="163" spans="1:15">
      <c r="A163" s="11">
        <f>A156+1</f>
        <v>24</v>
      </c>
      <c r="B163" s="12" t="s">
        <v>82</v>
      </c>
      <c r="C163" s="48">
        <f t="shared" si="0"/>
        <v>72000</v>
      </c>
      <c r="D163" s="49">
        <v>74214</v>
      </c>
      <c r="E163" s="50">
        <v>73701</v>
      </c>
      <c r="F163" s="50">
        <v>73134</v>
      </c>
      <c r="G163" s="50">
        <v>72603</v>
      </c>
      <c r="H163" s="50">
        <v>72045</v>
      </c>
      <c r="I163" s="50">
        <v>71460</v>
      </c>
      <c r="J163" s="50">
        <v>70938</v>
      </c>
      <c r="K163" s="50">
        <v>70416</v>
      </c>
      <c r="L163" s="50">
        <v>69840</v>
      </c>
      <c r="M163" s="51">
        <v>69309</v>
      </c>
      <c r="N163" s="14">
        <v>717660</v>
      </c>
      <c r="O163" s="52">
        <f>N163/N163</f>
        <v>1</v>
      </c>
    </row>
    <row r="164" spans="1:15">
      <c r="A164" s="11"/>
      <c r="B164" s="12" t="s">
        <v>149</v>
      </c>
      <c r="C164" s="48">
        <f>415*240</f>
        <v>99600</v>
      </c>
      <c r="D164" s="49">
        <v>102610</v>
      </c>
      <c r="E164" s="50">
        <v>101360</v>
      </c>
      <c r="F164" s="50">
        <v>101010</v>
      </c>
      <c r="G164" s="50">
        <v>100690</v>
      </c>
      <c r="H164" s="50">
        <v>100370</v>
      </c>
      <c r="I164" s="50">
        <v>99980</v>
      </c>
      <c r="J164" s="50">
        <v>99640</v>
      </c>
      <c r="K164" s="50">
        <v>99280</v>
      </c>
      <c r="L164" s="50">
        <v>98910</v>
      </c>
      <c r="M164" s="51">
        <v>98550</v>
      </c>
      <c r="N164" s="14">
        <v>1002400</v>
      </c>
      <c r="O164" s="52">
        <f>N164/N163</f>
        <v>1.3967616977398769</v>
      </c>
    </row>
    <row r="165" spans="1:15">
      <c r="A165" s="11"/>
      <c r="B165" s="53" t="s">
        <v>150</v>
      </c>
      <c r="C165" s="54"/>
      <c r="D165" s="55">
        <v>28396</v>
      </c>
      <c r="E165" s="56">
        <v>27659</v>
      </c>
      <c r="F165" s="56">
        <v>27876</v>
      </c>
      <c r="G165" s="56">
        <v>28087</v>
      </c>
      <c r="H165" s="56">
        <v>28325</v>
      </c>
      <c r="I165" s="56">
        <v>28520</v>
      </c>
      <c r="J165" s="56">
        <v>28702</v>
      </c>
      <c r="K165" s="56">
        <v>28864</v>
      </c>
      <c r="L165" s="56">
        <v>29070</v>
      </c>
      <c r="M165" s="57">
        <v>29241</v>
      </c>
      <c r="N165" s="58">
        <v>284740</v>
      </c>
      <c r="O165" s="52">
        <f>N165/N163</f>
        <v>0.3967616977398768</v>
      </c>
    </row>
    <row r="166" spans="1:15">
      <c r="A166" s="11"/>
      <c r="B166" s="12" t="s">
        <v>151</v>
      </c>
      <c r="C166" s="59">
        <f>C163/C164</f>
        <v>0.72289156626506024</v>
      </c>
      <c r="D166" s="49">
        <v>74175.903614457828</v>
      </c>
      <c r="E166" s="50">
        <v>73272.289156626503</v>
      </c>
      <c r="F166" s="50">
        <v>73019.277108433729</v>
      </c>
      <c r="G166" s="50">
        <v>72787.951807228921</v>
      </c>
      <c r="H166" s="50">
        <v>72556.626506024098</v>
      </c>
      <c r="I166" s="50">
        <v>72274.698795180724</v>
      </c>
      <c r="J166" s="50">
        <v>72028.915662650601</v>
      </c>
      <c r="K166" s="50">
        <v>71768.674698795177</v>
      </c>
      <c r="L166" s="50">
        <v>71501.204819277104</v>
      </c>
      <c r="M166" s="51">
        <v>71240.96385542168</v>
      </c>
      <c r="N166" s="14">
        <v>724626.50602409616</v>
      </c>
      <c r="O166" s="52">
        <f>N166/N163</f>
        <v>1.0097072513782239</v>
      </c>
    </row>
    <row r="167" spans="1:15">
      <c r="A167" s="11"/>
      <c r="B167" s="60" t="s">
        <v>152</v>
      </c>
      <c r="C167" s="61"/>
      <c r="D167" s="55">
        <v>-38.096385542172357</v>
      </c>
      <c r="E167" s="56">
        <v>-428.71084337349748</v>
      </c>
      <c r="F167" s="56">
        <v>-114.72289156627085</v>
      </c>
      <c r="G167" s="56">
        <v>184.9518072289211</v>
      </c>
      <c r="H167" s="56">
        <v>511.62650602409849</v>
      </c>
      <c r="I167" s="56">
        <v>814.69879518072412</v>
      </c>
      <c r="J167" s="56">
        <v>1090.915662650601</v>
      </c>
      <c r="K167" s="56">
        <v>1352.6746987951774</v>
      </c>
      <c r="L167" s="56">
        <v>1661.2048192771035</v>
      </c>
      <c r="M167" s="57">
        <v>1931.9638554216799</v>
      </c>
      <c r="N167" s="58">
        <v>6966.5060240963649</v>
      </c>
      <c r="O167" s="52">
        <f>N167/N163</f>
        <v>9.7072513782241795E-3</v>
      </c>
    </row>
    <row r="168" spans="1:15">
      <c r="A168" s="11"/>
      <c r="B168" s="60" t="s">
        <v>153</v>
      </c>
      <c r="C168" s="61">
        <f>(C164-C163)/C164</f>
        <v>0.27710843373493976</v>
      </c>
      <c r="D168" s="55">
        <v>28434.096385542169</v>
      </c>
      <c r="E168" s="56">
        <v>28087.710843373494</v>
      </c>
      <c r="F168" s="56">
        <v>27990.722891566267</v>
      </c>
      <c r="G168" s="56">
        <v>27902.048192771086</v>
      </c>
      <c r="H168" s="56">
        <v>27813.373493975905</v>
      </c>
      <c r="I168" s="56">
        <v>27705.301204819276</v>
      </c>
      <c r="J168" s="56">
        <v>27611.084337349399</v>
      </c>
      <c r="K168" s="56">
        <v>27511.325301204819</v>
      </c>
      <c r="L168" s="56">
        <v>27408.795180722893</v>
      </c>
      <c r="M168" s="57">
        <v>27309.036144578313</v>
      </c>
      <c r="N168" s="58">
        <v>277773.49397590361</v>
      </c>
      <c r="O168" s="52">
        <f>N168/N163</f>
        <v>0.38705444636165259</v>
      </c>
    </row>
    <row r="169" spans="1:15">
      <c r="A169" s="11"/>
      <c r="B169" s="12"/>
      <c r="C169" s="48"/>
      <c r="D169" s="49"/>
      <c r="E169" s="50"/>
      <c r="F169" s="50"/>
      <c r="G169" s="50"/>
      <c r="H169" s="50"/>
      <c r="I169" s="50"/>
      <c r="J169" s="50"/>
      <c r="K169" s="50"/>
      <c r="L169" s="50"/>
      <c r="M169" s="51"/>
      <c r="N169" s="14"/>
      <c r="O169" s="14"/>
    </row>
    <row r="170" spans="1:15">
      <c r="A170" s="11">
        <f>A163+1</f>
        <v>25</v>
      </c>
      <c r="B170" s="12" t="s">
        <v>84</v>
      </c>
      <c r="C170" s="48">
        <f t="shared" si="0"/>
        <v>72000</v>
      </c>
      <c r="D170" s="49">
        <v>73944</v>
      </c>
      <c r="E170" s="50">
        <v>73377</v>
      </c>
      <c r="F170" s="50">
        <v>72855</v>
      </c>
      <c r="G170" s="50">
        <v>72306</v>
      </c>
      <c r="H170" s="50">
        <v>71739</v>
      </c>
      <c r="I170" s="50">
        <v>71163</v>
      </c>
      <c r="J170" s="50">
        <v>70596</v>
      </c>
      <c r="K170" s="50">
        <v>70101</v>
      </c>
      <c r="L170" s="50">
        <v>69498</v>
      </c>
      <c r="M170" s="51">
        <v>68931</v>
      </c>
      <c r="N170" s="14">
        <v>714510</v>
      </c>
      <c r="O170" s="52">
        <f>N170/N170</f>
        <v>1</v>
      </c>
    </row>
    <row r="171" spans="1:15">
      <c r="A171" s="11"/>
      <c r="B171" s="12" t="s">
        <v>149</v>
      </c>
      <c r="C171" s="48">
        <f>415*240</f>
        <v>99600</v>
      </c>
      <c r="D171" s="49">
        <v>103780</v>
      </c>
      <c r="E171" s="50">
        <v>102490</v>
      </c>
      <c r="F171" s="50">
        <v>102140</v>
      </c>
      <c r="G171" s="50">
        <v>101750</v>
      </c>
      <c r="H171" s="50">
        <v>101400</v>
      </c>
      <c r="I171" s="50">
        <v>101030</v>
      </c>
      <c r="J171" s="50">
        <v>100650</v>
      </c>
      <c r="K171" s="50">
        <v>100240</v>
      </c>
      <c r="L171" s="50">
        <v>99910</v>
      </c>
      <c r="M171" s="51">
        <v>99530</v>
      </c>
      <c r="N171" s="14">
        <v>1012920</v>
      </c>
      <c r="O171" s="52">
        <f>N171/N170</f>
        <v>1.4176428601419155</v>
      </c>
    </row>
    <row r="172" spans="1:15">
      <c r="A172" s="11"/>
      <c r="B172" s="53" t="s">
        <v>150</v>
      </c>
      <c r="C172" s="54"/>
      <c r="D172" s="55">
        <v>29836</v>
      </c>
      <c r="E172" s="56">
        <v>29113</v>
      </c>
      <c r="F172" s="56">
        <v>29285</v>
      </c>
      <c r="G172" s="56">
        <v>29444</v>
      </c>
      <c r="H172" s="56">
        <v>29661</v>
      </c>
      <c r="I172" s="56">
        <v>29867</v>
      </c>
      <c r="J172" s="56">
        <v>30054</v>
      </c>
      <c r="K172" s="56">
        <v>30139</v>
      </c>
      <c r="L172" s="56">
        <v>30412</v>
      </c>
      <c r="M172" s="57">
        <v>30599</v>
      </c>
      <c r="N172" s="58">
        <v>298410</v>
      </c>
      <c r="O172" s="52">
        <f>N172/N170</f>
        <v>0.41764286014191543</v>
      </c>
    </row>
    <row r="173" spans="1:15">
      <c r="A173" s="11"/>
      <c r="B173" s="12" t="s">
        <v>151</v>
      </c>
      <c r="C173" s="59">
        <f>C170/C171</f>
        <v>0.72289156626506024</v>
      </c>
      <c r="D173" s="49">
        <v>75021.686746987951</v>
      </c>
      <c r="E173" s="50">
        <v>74089.156626506025</v>
      </c>
      <c r="F173" s="50">
        <v>73836.144578313251</v>
      </c>
      <c r="G173" s="50">
        <v>73554.216867469877</v>
      </c>
      <c r="H173" s="50">
        <v>73301.204819277104</v>
      </c>
      <c r="I173" s="50">
        <v>73033.73493975903</v>
      </c>
      <c r="J173" s="50">
        <v>72759.03614457832</v>
      </c>
      <c r="K173" s="50">
        <v>72462.650602409645</v>
      </c>
      <c r="L173" s="50">
        <v>72224.096385542172</v>
      </c>
      <c r="M173" s="51">
        <v>71949.397590361448</v>
      </c>
      <c r="N173" s="14">
        <v>732231.32530120481</v>
      </c>
      <c r="O173" s="52">
        <f>N173/N170</f>
        <v>1.0248020675724689</v>
      </c>
    </row>
    <row r="174" spans="1:15">
      <c r="A174" s="11"/>
      <c r="B174" s="60" t="s">
        <v>152</v>
      </c>
      <c r="C174" s="61"/>
      <c r="D174" s="55">
        <v>1077.6867469879508</v>
      </c>
      <c r="E174" s="56">
        <v>712.15662650602462</v>
      </c>
      <c r="F174" s="56">
        <v>981.14457831325126</v>
      </c>
      <c r="G174" s="56">
        <v>1248.2168674698769</v>
      </c>
      <c r="H174" s="56">
        <v>1562.2048192771035</v>
      </c>
      <c r="I174" s="56">
        <v>1870.7349397590297</v>
      </c>
      <c r="J174" s="56">
        <v>2163.0361445783201</v>
      </c>
      <c r="K174" s="56">
        <v>2361.6506024096452</v>
      </c>
      <c r="L174" s="56">
        <v>2726.0963855421724</v>
      </c>
      <c r="M174" s="57">
        <v>3018.3975903614482</v>
      </c>
      <c r="N174" s="58">
        <v>17721.325301204823</v>
      </c>
      <c r="O174" s="52">
        <f>N174/N170</f>
        <v>2.4802067572468996E-2</v>
      </c>
    </row>
    <row r="175" spans="1:15">
      <c r="A175" s="11"/>
      <c r="B175" s="60" t="s">
        <v>153</v>
      </c>
      <c r="C175" s="61">
        <f>(C171-C170)/C171</f>
        <v>0.27710843373493976</v>
      </c>
      <c r="D175" s="55">
        <v>28758.313253012049</v>
      </c>
      <c r="E175" s="56">
        <v>28400.843373493975</v>
      </c>
      <c r="F175" s="56">
        <v>28303.855421686749</v>
      </c>
      <c r="G175" s="56">
        <v>28195.783132530119</v>
      </c>
      <c r="H175" s="56">
        <v>28098.795180722893</v>
      </c>
      <c r="I175" s="56">
        <v>27996.265060240963</v>
      </c>
      <c r="J175" s="56">
        <v>27890.963855421687</v>
      </c>
      <c r="K175" s="56">
        <v>27777.349397590362</v>
      </c>
      <c r="L175" s="56">
        <v>27685.903614457831</v>
      </c>
      <c r="M175" s="57">
        <v>27580.602409638555</v>
      </c>
      <c r="N175" s="58">
        <v>280688.67469879519</v>
      </c>
      <c r="O175" s="52">
        <f>N175/N170</f>
        <v>0.39284079256944648</v>
      </c>
    </row>
    <row r="176" spans="1:15">
      <c r="A176" s="11"/>
      <c r="B176" s="12"/>
      <c r="C176" s="48"/>
      <c r="D176" s="49"/>
      <c r="E176" s="50"/>
      <c r="F176" s="50"/>
      <c r="G176" s="50"/>
      <c r="H176" s="50"/>
      <c r="I176" s="50"/>
      <c r="J176" s="50"/>
      <c r="K176" s="50"/>
      <c r="L176" s="50"/>
      <c r="M176" s="51"/>
      <c r="N176" s="14"/>
      <c r="O176" s="14"/>
    </row>
    <row r="177" spans="1:15">
      <c r="A177" s="11">
        <f>A170+1</f>
        <v>26</v>
      </c>
      <c r="B177" s="12" t="s">
        <v>86</v>
      </c>
      <c r="C177" s="48">
        <f t="shared" si="0"/>
        <v>72000</v>
      </c>
      <c r="D177" s="49">
        <v>75465</v>
      </c>
      <c r="E177" s="50">
        <v>74952</v>
      </c>
      <c r="F177" s="50">
        <v>74394</v>
      </c>
      <c r="G177" s="50">
        <v>73818</v>
      </c>
      <c r="H177" s="50">
        <v>73269</v>
      </c>
      <c r="I177" s="50">
        <v>72720</v>
      </c>
      <c r="J177" s="50">
        <v>72126</v>
      </c>
      <c r="K177" s="50">
        <v>71568</v>
      </c>
      <c r="L177" s="50">
        <v>71019</v>
      </c>
      <c r="M177" s="51">
        <v>70443</v>
      </c>
      <c r="N177" s="14">
        <v>729774</v>
      </c>
      <c r="O177" s="52">
        <f>N177/N177</f>
        <v>1</v>
      </c>
    </row>
    <row r="178" spans="1:15">
      <c r="A178" s="11"/>
      <c r="B178" s="12" t="s">
        <v>149</v>
      </c>
      <c r="C178" s="48">
        <f>415*240</f>
        <v>99600</v>
      </c>
      <c r="D178" s="49">
        <v>104790</v>
      </c>
      <c r="E178" s="50">
        <v>103480</v>
      </c>
      <c r="F178" s="50">
        <v>103140</v>
      </c>
      <c r="G178" s="50">
        <v>102790</v>
      </c>
      <c r="H178" s="50">
        <v>102430</v>
      </c>
      <c r="I178" s="50">
        <v>102070</v>
      </c>
      <c r="J178" s="50">
        <v>101670</v>
      </c>
      <c r="K178" s="50">
        <v>101310</v>
      </c>
      <c r="L178" s="50">
        <v>100980</v>
      </c>
      <c r="M178" s="51">
        <v>100660</v>
      </c>
      <c r="N178" s="14">
        <v>1023320</v>
      </c>
      <c r="O178" s="52">
        <f>N178/N177</f>
        <v>1.4022423380388997</v>
      </c>
    </row>
    <row r="179" spans="1:15">
      <c r="A179" s="11"/>
      <c r="B179" s="53" t="s">
        <v>150</v>
      </c>
      <c r="C179" s="54"/>
      <c r="D179" s="55">
        <v>29325</v>
      </c>
      <c r="E179" s="56">
        <v>28528</v>
      </c>
      <c r="F179" s="56">
        <v>28746</v>
      </c>
      <c r="G179" s="56">
        <v>28972</v>
      </c>
      <c r="H179" s="56">
        <v>29161</v>
      </c>
      <c r="I179" s="56">
        <v>29350</v>
      </c>
      <c r="J179" s="56">
        <v>29544</v>
      </c>
      <c r="K179" s="56">
        <v>29742</v>
      </c>
      <c r="L179" s="56">
        <v>29961</v>
      </c>
      <c r="M179" s="57">
        <v>30217</v>
      </c>
      <c r="N179" s="58">
        <v>293546</v>
      </c>
      <c r="O179" s="52">
        <f>N179/N177</f>
        <v>0.40224233803889969</v>
      </c>
    </row>
    <row r="180" spans="1:15">
      <c r="A180" s="11"/>
      <c r="B180" s="12" t="s">
        <v>151</v>
      </c>
      <c r="C180" s="59">
        <f>C177/C178</f>
        <v>0.72289156626506024</v>
      </c>
      <c r="D180" s="49">
        <v>75751.807228915655</v>
      </c>
      <c r="E180" s="50">
        <v>74804.819277108429</v>
      </c>
      <c r="F180" s="50">
        <v>74559.03614457832</v>
      </c>
      <c r="G180" s="50">
        <v>74306.024096385547</v>
      </c>
      <c r="H180" s="50">
        <v>74045.783132530123</v>
      </c>
      <c r="I180" s="50">
        <v>73785.542168674699</v>
      </c>
      <c r="J180" s="50">
        <v>73496.385542168675</v>
      </c>
      <c r="K180" s="50">
        <v>73236.144578313251</v>
      </c>
      <c r="L180" s="50">
        <v>72997.590361445778</v>
      </c>
      <c r="M180" s="51">
        <v>72766.26506024097</v>
      </c>
      <c r="N180" s="14">
        <v>739749.39759036154</v>
      </c>
      <c r="O180" s="52">
        <f>N180/N177</f>
        <v>1.0136691600281205</v>
      </c>
    </row>
    <row r="181" spans="1:15">
      <c r="A181" s="11"/>
      <c r="B181" s="60" t="s">
        <v>152</v>
      </c>
      <c r="C181" s="61"/>
      <c r="D181" s="55">
        <v>286.80722891565529</v>
      </c>
      <c r="E181" s="56">
        <v>-147.18072289157135</v>
      </c>
      <c r="F181" s="56">
        <v>165.03614457832009</v>
      </c>
      <c r="G181" s="56">
        <v>488.02409638554673</v>
      </c>
      <c r="H181" s="56">
        <v>776.78313253012311</v>
      </c>
      <c r="I181" s="56">
        <v>1065.5421686746995</v>
      </c>
      <c r="J181" s="56">
        <v>1370.3855421686749</v>
      </c>
      <c r="K181" s="56">
        <v>1668.1445783132513</v>
      </c>
      <c r="L181" s="56">
        <v>1978.5903614457784</v>
      </c>
      <c r="M181" s="57">
        <v>2323.2650602409703</v>
      </c>
      <c r="N181" s="58">
        <v>9975.3975903614482</v>
      </c>
      <c r="O181" s="52">
        <f>N181/N177</f>
        <v>1.3669160028120278E-2</v>
      </c>
    </row>
    <row r="182" spans="1:15">
      <c r="A182" s="11"/>
      <c r="B182" s="60" t="s">
        <v>153</v>
      </c>
      <c r="C182" s="61">
        <f>(C178-C177)/C178</f>
        <v>0.27710843373493976</v>
      </c>
      <c r="D182" s="55">
        <v>29038.192771084337</v>
      </c>
      <c r="E182" s="56">
        <v>28675.180722891568</v>
      </c>
      <c r="F182" s="56">
        <v>28580.963855421687</v>
      </c>
      <c r="G182" s="56">
        <v>28483.975903614457</v>
      </c>
      <c r="H182" s="56">
        <v>28384.216867469881</v>
      </c>
      <c r="I182" s="56">
        <v>28284.457831325301</v>
      </c>
      <c r="J182" s="56">
        <v>28173.614457831325</v>
      </c>
      <c r="K182" s="56">
        <v>28073.855421686749</v>
      </c>
      <c r="L182" s="56">
        <v>27982.409638554218</v>
      </c>
      <c r="M182" s="57">
        <v>27893.734939759037</v>
      </c>
      <c r="N182" s="58">
        <v>283570.60240963858</v>
      </c>
      <c r="O182" s="52">
        <f>N182/N177</f>
        <v>0.38857317801077945</v>
      </c>
    </row>
    <row r="183" spans="1:15">
      <c r="A183" s="11"/>
      <c r="B183" s="12"/>
      <c r="C183" s="48"/>
      <c r="D183" s="49"/>
      <c r="E183" s="50"/>
      <c r="F183" s="50"/>
      <c r="G183" s="50"/>
      <c r="H183" s="50"/>
      <c r="I183" s="50"/>
      <c r="J183" s="50"/>
      <c r="K183" s="50"/>
      <c r="L183" s="50"/>
      <c r="M183" s="51"/>
      <c r="N183" s="14"/>
      <c r="O183" s="14"/>
    </row>
    <row r="184" spans="1:15">
      <c r="A184" s="11">
        <f>A177+1</f>
        <v>27</v>
      </c>
      <c r="B184" s="12" t="s">
        <v>88</v>
      </c>
      <c r="C184" s="48">
        <f t="shared" si="0"/>
        <v>72000</v>
      </c>
      <c r="D184" s="49">
        <v>76968</v>
      </c>
      <c r="E184" s="50">
        <v>76401</v>
      </c>
      <c r="F184" s="50">
        <v>75825</v>
      </c>
      <c r="G184" s="50">
        <v>75222</v>
      </c>
      <c r="H184" s="50">
        <v>74646</v>
      </c>
      <c r="I184" s="50">
        <v>74070</v>
      </c>
      <c r="J184" s="50">
        <v>73494</v>
      </c>
      <c r="K184" s="50">
        <v>72954</v>
      </c>
      <c r="L184" s="50">
        <v>72387</v>
      </c>
      <c r="M184" s="51">
        <v>71784</v>
      </c>
      <c r="N184" s="14">
        <v>743751</v>
      </c>
      <c r="O184" s="52">
        <f>N184/N184</f>
        <v>1</v>
      </c>
    </row>
    <row r="185" spans="1:15">
      <c r="A185" s="11"/>
      <c r="B185" s="12" t="s">
        <v>149</v>
      </c>
      <c r="C185" s="48">
        <f>415*240</f>
        <v>99600</v>
      </c>
      <c r="D185" s="49">
        <v>108170</v>
      </c>
      <c r="E185" s="50">
        <v>106770</v>
      </c>
      <c r="F185" s="50">
        <v>106380</v>
      </c>
      <c r="G185" s="50">
        <v>105960</v>
      </c>
      <c r="H185" s="50">
        <v>105560</v>
      </c>
      <c r="I185" s="50">
        <v>105200</v>
      </c>
      <c r="J185" s="50">
        <v>104800</v>
      </c>
      <c r="K185" s="50">
        <v>104370</v>
      </c>
      <c r="L185" s="50">
        <v>103930</v>
      </c>
      <c r="M185" s="51">
        <v>103530</v>
      </c>
      <c r="N185" s="14">
        <v>1054670</v>
      </c>
      <c r="O185" s="52">
        <f>N185/N184</f>
        <v>1.4180417908681804</v>
      </c>
    </row>
    <row r="186" spans="1:15">
      <c r="A186" s="11"/>
      <c r="B186" s="53" t="s">
        <v>150</v>
      </c>
      <c r="C186" s="54"/>
      <c r="D186" s="55">
        <v>31202</v>
      </c>
      <c r="E186" s="56">
        <v>30369</v>
      </c>
      <c r="F186" s="56">
        <v>30555</v>
      </c>
      <c r="G186" s="56">
        <v>30738</v>
      </c>
      <c r="H186" s="56">
        <v>30914</v>
      </c>
      <c r="I186" s="56">
        <v>31130</v>
      </c>
      <c r="J186" s="56">
        <v>31306</v>
      </c>
      <c r="K186" s="56">
        <v>31416</v>
      </c>
      <c r="L186" s="56">
        <v>31543</v>
      </c>
      <c r="M186" s="57">
        <v>31746</v>
      </c>
      <c r="N186" s="58">
        <v>310919</v>
      </c>
      <c r="O186" s="52">
        <f>N186/N184</f>
        <v>0.41804179086818033</v>
      </c>
    </row>
    <row r="187" spans="1:15">
      <c r="A187" s="11"/>
      <c r="B187" s="12" t="s">
        <v>151</v>
      </c>
      <c r="C187" s="59">
        <f>C184/C185</f>
        <v>0.72289156626506024</v>
      </c>
      <c r="D187" s="49">
        <v>78195.180722891571</v>
      </c>
      <c r="E187" s="50">
        <v>77183.132530120478</v>
      </c>
      <c r="F187" s="50">
        <v>76901.204819277104</v>
      </c>
      <c r="G187" s="50">
        <v>76597.590361445778</v>
      </c>
      <c r="H187" s="50">
        <v>76308.433734939754</v>
      </c>
      <c r="I187" s="50">
        <v>76048.19277108433</v>
      </c>
      <c r="J187" s="50">
        <v>75759.03614457832</v>
      </c>
      <c r="K187" s="50">
        <v>75448.19277108433</v>
      </c>
      <c r="L187" s="50">
        <v>75130.120481927705</v>
      </c>
      <c r="M187" s="51">
        <v>74840.96385542168</v>
      </c>
      <c r="N187" s="14">
        <v>762412.04819277092</v>
      </c>
      <c r="O187" s="52">
        <f>N187/N184</f>
        <v>1.0250904512300096</v>
      </c>
    </row>
    <row r="188" spans="1:15">
      <c r="A188" s="11"/>
      <c r="B188" s="60" t="s">
        <v>152</v>
      </c>
      <c r="C188" s="61"/>
      <c r="D188" s="55">
        <v>1227.1807228915713</v>
      </c>
      <c r="E188" s="56">
        <v>782.1325301204779</v>
      </c>
      <c r="F188" s="56">
        <v>1076.2048192771035</v>
      </c>
      <c r="G188" s="56">
        <v>1375.5903614457784</v>
      </c>
      <c r="H188" s="56">
        <v>1662.4337349397538</v>
      </c>
      <c r="I188" s="56">
        <v>1978.1927710843302</v>
      </c>
      <c r="J188" s="56">
        <v>2265.0361445783201</v>
      </c>
      <c r="K188" s="56">
        <v>2494.1927710843302</v>
      </c>
      <c r="L188" s="56">
        <v>2743.1204819277045</v>
      </c>
      <c r="M188" s="57">
        <v>3056.9638554216799</v>
      </c>
      <c r="N188" s="58">
        <v>18661.04819277105</v>
      </c>
      <c r="O188" s="52">
        <f>N188/N184</f>
        <v>2.5090451230009841E-2</v>
      </c>
    </row>
    <row r="189" spans="1:15">
      <c r="A189" s="11"/>
      <c r="B189" s="60" t="s">
        <v>153</v>
      </c>
      <c r="C189" s="61">
        <f>(C185-C184)/C185</f>
        <v>0.27710843373493976</v>
      </c>
      <c r="D189" s="55">
        <v>29974.819277108436</v>
      </c>
      <c r="E189" s="56">
        <v>29586.867469879518</v>
      </c>
      <c r="F189" s="56">
        <v>29478.795180722893</v>
      </c>
      <c r="G189" s="56">
        <v>29362.409638554218</v>
      </c>
      <c r="H189" s="56">
        <v>29251.566265060243</v>
      </c>
      <c r="I189" s="56">
        <v>29151.807228915663</v>
      </c>
      <c r="J189" s="56">
        <v>29040.963855421687</v>
      </c>
      <c r="K189" s="56">
        <v>28921.807228915663</v>
      </c>
      <c r="L189" s="56">
        <v>28799.879518072288</v>
      </c>
      <c r="M189" s="57">
        <v>28689.036144578313</v>
      </c>
      <c r="N189" s="58">
        <v>292257.95180722891</v>
      </c>
      <c r="O189" s="52">
        <f>N189/N184</f>
        <v>0.39295133963817047</v>
      </c>
    </row>
    <row r="190" spans="1:15">
      <c r="A190" s="11"/>
      <c r="B190" s="12"/>
      <c r="C190" s="48"/>
      <c r="D190" s="49"/>
      <c r="E190" s="50"/>
      <c r="F190" s="50"/>
      <c r="G190" s="50"/>
      <c r="H190" s="50"/>
      <c r="I190" s="50"/>
      <c r="J190" s="50"/>
      <c r="K190" s="50"/>
      <c r="L190" s="50"/>
      <c r="M190" s="51"/>
      <c r="N190" s="14"/>
      <c r="O190" s="14"/>
    </row>
    <row r="191" spans="1:15">
      <c r="A191" s="11">
        <f>A184+1</f>
        <v>28</v>
      </c>
      <c r="B191" s="12" t="s">
        <v>90</v>
      </c>
      <c r="C191" s="48">
        <f t="shared" si="0"/>
        <v>72000</v>
      </c>
      <c r="D191" s="49">
        <v>74529</v>
      </c>
      <c r="E191" s="50">
        <v>74016</v>
      </c>
      <c r="F191" s="50">
        <v>73494</v>
      </c>
      <c r="G191" s="50">
        <v>72927</v>
      </c>
      <c r="H191" s="50">
        <v>72342</v>
      </c>
      <c r="I191" s="50">
        <v>71775</v>
      </c>
      <c r="J191" s="50">
        <v>71226</v>
      </c>
      <c r="K191" s="50">
        <v>70605</v>
      </c>
      <c r="L191" s="50">
        <v>70038</v>
      </c>
      <c r="M191" s="51">
        <v>69471</v>
      </c>
      <c r="N191" s="14">
        <v>720423</v>
      </c>
      <c r="O191" s="52">
        <f>N191/N191</f>
        <v>1</v>
      </c>
    </row>
    <row r="192" spans="1:15">
      <c r="A192" s="11"/>
      <c r="B192" s="12" t="s">
        <v>149</v>
      </c>
      <c r="C192" s="48">
        <f>415*240</f>
        <v>99600</v>
      </c>
      <c r="D192" s="49">
        <v>105620</v>
      </c>
      <c r="E192" s="50">
        <v>104200</v>
      </c>
      <c r="F192" s="50">
        <v>103780</v>
      </c>
      <c r="G192" s="50">
        <v>103390</v>
      </c>
      <c r="H192" s="50">
        <v>102970</v>
      </c>
      <c r="I192" s="50">
        <v>102610</v>
      </c>
      <c r="J192" s="50">
        <v>102150</v>
      </c>
      <c r="K192" s="50">
        <v>101800</v>
      </c>
      <c r="L192" s="50">
        <v>101390</v>
      </c>
      <c r="M192" s="51">
        <v>100960</v>
      </c>
      <c r="N192" s="14">
        <v>1028870</v>
      </c>
      <c r="O192" s="52">
        <f>N192/N191</f>
        <v>1.428147074704722</v>
      </c>
    </row>
    <row r="193" spans="1:15">
      <c r="A193" s="11"/>
      <c r="B193" s="53" t="s">
        <v>150</v>
      </c>
      <c r="C193" s="54"/>
      <c r="D193" s="55">
        <v>31091</v>
      </c>
      <c r="E193" s="56">
        <v>30184</v>
      </c>
      <c r="F193" s="56">
        <v>30286</v>
      </c>
      <c r="G193" s="56">
        <v>30463</v>
      </c>
      <c r="H193" s="56">
        <v>30628</v>
      </c>
      <c r="I193" s="56">
        <v>30835</v>
      </c>
      <c r="J193" s="56">
        <v>30924</v>
      </c>
      <c r="K193" s="56">
        <v>31195</v>
      </c>
      <c r="L193" s="56">
        <v>31352</v>
      </c>
      <c r="M193" s="57">
        <v>31489</v>
      </c>
      <c r="N193" s="58">
        <v>308447</v>
      </c>
      <c r="O193" s="52">
        <f>N193/N191</f>
        <v>0.42814707470472207</v>
      </c>
    </row>
    <row r="194" spans="1:15">
      <c r="A194" s="11"/>
      <c r="B194" s="12" t="s">
        <v>151</v>
      </c>
      <c r="C194" s="59">
        <f>C191/C192</f>
        <v>0.72289156626506024</v>
      </c>
      <c r="D194" s="49">
        <v>76351.807228915655</v>
      </c>
      <c r="E194" s="50">
        <v>75325.301204819276</v>
      </c>
      <c r="F194" s="50">
        <v>75021.686746987951</v>
      </c>
      <c r="G194" s="50">
        <v>74739.759036144576</v>
      </c>
      <c r="H194" s="50">
        <v>74436.144578313251</v>
      </c>
      <c r="I194" s="50">
        <v>74175.903614457828</v>
      </c>
      <c r="J194" s="50">
        <v>73843.373493975902</v>
      </c>
      <c r="K194" s="50">
        <v>73590.361445783128</v>
      </c>
      <c r="L194" s="50">
        <v>73293.975903614453</v>
      </c>
      <c r="M194" s="51">
        <v>72983.132530120478</v>
      </c>
      <c r="N194" s="14">
        <v>743761.44578313234</v>
      </c>
      <c r="O194" s="52">
        <f>N194/N191</f>
        <v>1.0323954756901603</v>
      </c>
    </row>
    <row r="195" spans="1:15">
      <c r="A195" s="11"/>
      <c r="B195" s="60" t="s">
        <v>152</v>
      </c>
      <c r="C195" s="61"/>
      <c r="D195" s="55">
        <v>1822.8072289156553</v>
      </c>
      <c r="E195" s="56">
        <v>1309.3012048192759</v>
      </c>
      <c r="F195" s="56">
        <v>1527.6867469879508</v>
      </c>
      <c r="G195" s="56">
        <v>1812.7590361445764</v>
      </c>
      <c r="H195" s="56">
        <v>2094.1445783132513</v>
      </c>
      <c r="I195" s="56">
        <v>2400.9036144578276</v>
      </c>
      <c r="J195" s="56">
        <v>2617.3734939759015</v>
      </c>
      <c r="K195" s="56">
        <v>2985.3614457831281</v>
      </c>
      <c r="L195" s="56">
        <v>3255.9759036144533</v>
      </c>
      <c r="M195" s="57">
        <v>3512.1325301204779</v>
      </c>
      <c r="N195" s="58">
        <v>23338.445783132498</v>
      </c>
      <c r="O195" s="52">
        <f>N195/N191</f>
        <v>3.2395475690160498E-2</v>
      </c>
    </row>
    <row r="196" spans="1:15">
      <c r="A196" s="11"/>
      <c r="B196" s="60" t="s">
        <v>153</v>
      </c>
      <c r="C196" s="61">
        <f>(C192-C191)/C192</f>
        <v>0.27710843373493976</v>
      </c>
      <c r="D196" s="55">
        <v>29268.192771084337</v>
      </c>
      <c r="E196" s="56">
        <v>28874.698795180724</v>
      </c>
      <c r="F196" s="56">
        <v>28758.313253012049</v>
      </c>
      <c r="G196" s="56">
        <v>28650.240963855424</v>
      </c>
      <c r="H196" s="56">
        <v>28533.855421686749</v>
      </c>
      <c r="I196" s="56">
        <v>28434.096385542169</v>
      </c>
      <c r="J196" s="56">
        <v>28306.626506024098</v>
      </c>
      <c r="K196" s="56">
        <v>28209.638554216868</v>
      </c>
      <c r="L196" s="56">
        <v>28096.024096385543</v>
      </c>
      <c r="M196" s="57">
        <v>27976.867469879518</v>
      </c>
      <c r="N196" s="58">
        <v>285108.55421686749</v>
      </c>
      <c r="O196" s="52">
        <f>N196/N191</f>
        <v>0.39575159901456158</v>
      </c>
    </row>
    <row r="197" spans="1:15">
      <c r="A197" s="11"/>
      <c r="B197" s="12"/>
      <c r="C197" s="48"/>
      <c r="D197" s="49"/>
      <c r="E197" s="50"/>
      <c r="F197" s="50"/>
      <c r="G197" s="50"/>
      <c r="H197" s="50"/>
      <c r="I197" s="50"/>
      <c r="J197" s="50"/>
      <c r="K197" s="50"/>
      <c r="L197" s="50"/>
      <c r="M197" s="51"/>
      <c r="N197" s="14"/>
      <c r="O197" s="14"/>
    </row>
    <row r="198" spans="1:15">
      <c r="A198" s="11">
        <f>A191+1</f>
        <v>29</v>
      </c>
      <c r="B198" s="12" t="s">
        <v>92</v>
      </c>
      <c r="C198" s="48">
        <f t="shared" si="0"/>
        <v>72000</v>
      </c>
      <c r="D198" s="49">
        <v>74682</v>
      </c>
      <c r="E198" s="50">
        <v>74151</v>
      </c>
      <c r="F198" s="50">
        <v>73593</v>
      </c>
      <c r="G198" s="50">
        <v>73044</v>
      </c>
      <c r="H198" s="50">
        <v>72477</v>
      </c>
      <c r="I198" s="50">
        <v>71892</v>
      </c>
      <c r="J198" s="50">
        <v>71352</v>
      </c>
      <c r="K198" s="50">
        <v>70758</v>
      </c>
      <c r="L198" s="50">
        <v>70164</v>
      </c>
      <c r="M198" s="51">
        <v>69588</v>
      </c>
      <c r="N198" s="14">
        <v>721701</v>
      </c>
      <c r="O198" s="52">
        <f>N198/N198</f>
        <v>1</v>
      </c>
    </row>
    <row r="199" spans="1:15">
      <c r="A199" s="11"/>
      <c r="B199" s="12" t="s">
        <v>149</v>
      </c>
      <c r="C199" s="48">
        <f>415*240</f>
        <v>99600</v>
      </c>
      <c r="D199" s="49">
        <v>106860</v>
      </c>
      <c r="E199" s="50">
        <v>105410</v>
      </c>
      <c r="F199" s="50">
        <v>105020</v>
      </c>
      <c r="G199" s="50">
        <v>104610</v>
      </c>
      <c r="H199" s="50">
        <v>104180</v>
      </c>
      <c r="I199" s="50">
        <v>103770</v>
      </c>
      <c r="J199" s="50">
        <v>103360</v>
      </c>
      <c r="K199" s="50">
        <v>102950</v>
      </c>
      <c r="L199" s="50">
        <v>102540</v>
      </c>
      <c r="M199" s="51">
        <v>102060</v>
      </c>
      <c r="N199" s="14">
        <v>1040760</v>
      </c>
      <c r="O199" s="52">
        <f>N199/N198</f>
        <v>1.4420930551571911</v>
      </c>
    </row>
    <row r="200" spans="1:15">
      <c r="A200" s="11"/>
      <c r="B200" s="53" t="s">
        <v>150</v>
      </c>
      <c r="C200" s="54"/>
      <c r="D200" s="55">
        <v>32178</v>
      </c>
      <c r="E200" s="56">
        <v>31259</v>
      </c>
      <c r="F200" s="56">
        <v>31427</v>
      </c>
      <c r="G200" s="56">
        <v>31566</v>
      </c>
      <c r="H200" s="56">
        <v>31703</v>
      </c>
      <c r="I200" s="56">
        <v>31878</v>
      </c>
      <c r="J200" s="56">
        <v>32008</v>
      </c>
      <c r="K200" s="56">
        <v>32192</v>
      </c>
      <c r="L200" s="56">
        <v>32376</v>
      </c>
      <c r="M200" s="57">
        <v>32472</v>
      </c>
      <c r="N200" s="58">
        <v>319059</v>
      </c>
      <c r="O200" s="52">
        <f>N200/N198</f>
        <v>0.44209305515719116</v>
      </c>
    </row>
    <row r="201" spans="1:15">
      <c r="A201" s="11"/>
      <c r="B201" s="12" t="s">
        <v>151</v>
      </c>
      <c r="C201" s="59">
        <f>C198/C199</f>
        <v>0.72289156626506024</v>
      </c>
      <c r="D201" s="49">
        <v>77248.19277108433</v>
      </c>
      <c r="E201" s="50">
        <v>76200</v>
      </c>
      <c r="F201" s="50">
        <v>75918.072289156626</v>
      </c>
      <c r="G201" s="50">
        <v>75621.686746987951</v>
      </c>
      <c r="H201" s="50">
        <v>75310.843373493975</v>
      </c>
      <c r="I201" s="50">
        <v>75014.457831325301</v>
      </c>
      <c r="J201" s="50">
        <v>74718.072289156626</v>
      </c>
      <c r="K201" s="50">
        <v>74421.686746987951</v>
      </c>
      <c r="L201" s="50">
        <v>74125.301204819276</v>
      </c>
      <c r="M201" s="51">
        <v>73778.313253012049</v>
      </c>
      <c r="N201" s="14">
        <v>752356.62650602404</v>
      </c>
      <c r="O201" s="52">
        <f>N201/N198</f>
        <v>1.0424769073425477</v>
      </c>
    </row>
    <row r="202" spans="1:15">
      <c r="A202" s="11"/>
      <c r="B202" s="60" t="s">
        <v>152</v>
      </c>
      <c r="C202" s="61"/>
      <c r="D202" s="55">
        <v>2566.1927710843302</v>
      </c>
      <c r="E202" s="56">
        <v>2049</v>
      </c>
      <c r="F202" s="56">
        <v>2325.0722891566256</v>
      </c>
      <c r="G202" s="56">
        <v>2577.6867469879508</v>
      </c>
      <c r="H202" s="56">
        <v>2833.8433734939754</v>
      </c>
      <c r="I202" s="56">
        <v>3122.4578313253005</v>
      </c>
      <c r="J202" s="56">
        <v>3366.0722891566256</v>
      </c>
      <c r="K202" s="56">
        <v>3663.6867469879508</v>
      </c>
      <c r="L202" s="56">
        <v>3961.3012048192759</v>
      </c>
      <c r="M202" s="57">
        <v>4190.3132530120492</v>
      </c>
      <c r="N202" s="58">
        <v>30655.626506024084</v>
      </c>
      <c r="O202" s="52">
        <f>N202/N198</f>
        <v>4.247690734254779E-2</v>
      </c>
    </row>
    <row r="203" spans="1:15">
      <c r="A203" s="11"/>
      <c r="B203" s="60" t="s">
        <v>153</v>
      </c>
      <c r="C203" s="61">
        <f>(C199-C198)/C199</f>
        <v>0.27710843373493976</v>
      </c>
      <c r="D203" s="55">
        <v>29611.807228915663</v>
      </c>
      <c r="E203" s="56">
        <v>29210</v>
      </c>
      <c r="F203" s="56">
        <v>29101.927710843374</v>
      </c>
      <c r="G203" s="56">
        <v>28988.313253012049</v>
      </c>
      <c r="H203" s="56">
        <v>28869.156626506025</v>
      </c>
      <c r="I203" s="56">
        <v>28755.542168674699</v>
      </c>
      <c r="J203" s="56">
        <v>28641.927710843374</v>
      </c>
      <c r="K203" s="56">
        <v>28528.313253012049</v>
      </c>
      <c r="L203" s="56">
        <v>28414.698795180724</v>
      </c>
      <c r="M203" s="57">
        <v>28281.686746987951</v>
      </c>
      <c r="N203" s="58">
        <v>288403.37349397596</v>
      </c>
      <c r="O203" s="52">
        <f>N203/N198</f>
        <v>0.39961614781464339</v>
      </c>
    </row>
    <row r="204" spans="1:15">
      <c r="A204" s="11"/>
      <c r="B204" s="12"/>
      <c r="C204" s="48"/>
      <c r="D204" s="49"/>
      <c r="E204" s="50"/>
      <c r="F204" s="50"/>
      <c r="G204" s="50"/>
      <c r="H204" s="50"/>
      <c r="I204" s="50"/>
      <c r="J204" s="50"/>
      <c r="K204" s="50"/>
      <c r="L204" s="50"/>
      <c r="M204" s="51"/>
      <c r="N204" s="14"/>
      <c r="O204" s="14"/>
    </row>
    <row r="205" spans="1:15">
      <c r="A205" s="11">
        <f>A198+1</f>
        <v>30</v>
      </c>
      <c r="B205" s="12" t="s">
        <v>94</v>
      </c>
      <c r="C205" s="48">
        <f t="shared" si="0"/>
        <v>72000</v>
      </c>
      <c r="D205" s="49">
        <v>77535</v>
      </c>
      <c r="E205" s="50">
        <v>76968</v>
      </c>
      <c r="F205" s="50">
        <v>76374</v>
      </c>
      <c r="G205" s="50">
        <v>75798</v>
      </c>
      <c r="H205" s="50">
        <v>75168</v>
      </c>
      <c r="I205" s="50">
        <v>74574</v>
      </c>
      <c r="J205" s="50">
        <v>73998</v>
      </c>
      <c r="K205" s="50">
        <v>73449</v>
      </c>
      <c r="L205" s="50">
        <v>72855</v>
      </c>
      <c r="M205" s="51">
        <v>72225</v>
      </c>
      <c r="N205" s="14">
        <v>748944</v>
      </c>
      <c r="O205" s="52">
        <f>N205/N205</f>
        <v>1</v>
      </c>
    </row>
    <row r="206" spans="1:15">
      <c r="A206" s="11"/>
      <c r="B206" s="12" t="s">
        <v>149</v>
      </c>
      <c r="C206" s="48">
        <f>415*240</f>
        <v>99600</v>
      </c>
      <c r="D206" s="49">
        <v>109640</v>
      </c>
      <c r="E206" s="50">
        <v>108200</v>
      </c>
      <c r="F206" s="50">
        <v>107860</v>
      </c>
      <c r="G206" s="50">
        <v>107420</v>
      </c>
      <c r="H206" s="50">
        <v>107040</v>
      </c>
      <c r="I206" s="50">
        <v>106630</v>
      </c>
      <c r="J206" s="50">
        <v>106220</v>
      </c>
      <c r="K206" s="50">
        <v>105780</v>
      </c>
      <c r="L206" s="50">
        <v>105370</v>
      </c>
      <c r="M206" s="51">
        <v>104970</v>
      </c>
      <c r="N206" s="14">
        <v>1069130</v>
      </c>
      <c r="O206" s="52">
        <f>N206/N205</f>
        <v>1.4275166100536221</v>
      </c>
    </row>
    <row r="207" spans="1:15">
      <c r="A207" s="11"/>
      <c r="B207" s="53" t="s">
        <v>150</v>
      </c>
      <c r="C207" s="54"/>
      <c r="D207" s="55">
        <v>32105</v>
      </c>
      <c r="E207" s="56">
        <v>31232</v>
      </c>
      <c r="F207" s="56">
        <v>31486</v>
      </c>
      <c r="G207" s="56">
        <v>31622</v>
      </c>
      <c r="H207" s="56">
        <v>31872</v>
      </c>
      <c r="I207" s="56">
        <v>32056</v>
      </c>
      <c r="J207" s="56">
        <v>32222</v>
      </c>
      <c r="K207" s="56">
        <v>32331</v>
      </c>
      <c r="L207" s="56">
        <v>32515</v>
      </c>
      <c r="M207" s="57">
        <v>32745</v>
      </c>
      <c r="N207" s="58">
        <v>320186</v>
      </c>
      <c r="O207" s="52">
        <f>N207/N205</f>
        <v>0.42751661005362218</v>
      </c>
    </row>
    <row r="208" spans="1:15">
      <c r="A208" s="11"/>
      <c r="B208" s="12" t="s">
        <v>151</v>
      </c>
      <c r="C208" s="59">
        <f>C205/C206</f>
        <v>0.72289156626506024</v>
      </c>
      <c r="D208" s="49">
        <v>79257.831325301202</v>
      </c>
      <c r="E208" s="50">
        <v>78216.867469879522</v>
      </c>
      <c r="F208" s="50">
        <v>77971.084337349399</v>
      </c>
      <c r="G208" s="50">
        <v>77653.012048192773</v>
      </c>
      <c r="H208" s="50">
        <v>77378.313253012049</v>
      </c>
      <c r="I208" s="50">
        <v>77081.927710843374</v>
      </c>
      <c r="J208" s="50">
        <v>76785.542168674699</v>
      </c>
      <c r="K208" s="50">
        <v>76467.469879518074</v>
      </c>
      <c r="L208" s="50">
        <v>76171.084337349399</v>
      </c>
      <c r="M208" s="51">
        <v>75881.927710843374</v>
      </c>
      <c r="N208" s="14">
        <v>772865.06024096394</v>
      </c>
      <c r="O208" s="52">
        <f>N208/N205</f>
        <v>1.0319397181110523</v>
      </c>
    </row>
    <row r="209" spans="1:15">
      <c r="A209" s="11"/>
      <c r="B209" s="60" t="s">
        <v>152</v>
      </c>
      <c r="C209" s="61"/>
      <c r="D209" s="55">
        <v>1722.831325301202</v>
      </c>
      <c r="E209" s="56">
        <v>1248.8674698795221</v>
      </c>
      <c r="F209" s="56">
        <v>1597.084337349399</v>
      </c>
      <c r="G209" s="56">
        <v>1855.0120481927734</v>
      </c>
      <c r="H209" s="56">
        <v>2210.3132530120492</v>
      </c>
      <c r="I209" s="56">
        <v>2507.9277108433744</v>
      </c>
      <c r="J209" s="56">
        <v>2787.5421686746995</v>
      </c>
      <c r="K209" s="56">
        <v>3018.4698795180739</v>
      </c>
      <c r="L209" s="56">
        <v>3316.084337349399</v>
      </c>
      <c r="M209" s="57">
        <v>3656.9277108433744</v>
      </c>
      <c r="N209" s="58">
        <v>23921.060240963867</v>
      </c>
      <c r="O209" s="52">
        <f>N209/N205</f>
        <v>3.1939718111052187E-2</v>
      </c>
    </row>
    <row r="210" spans="1:15">
      <c r="A210" s="11"/>
      <c r="B210" s="60" t="s">
        <v>153</v>
      </c>
      <c r="C210" s="61">
        <f>(C206-C205)/C206</f>
        <v>0.27710843373493976</v>
      </c>
      <c r="D210" s="55">
        <v>30382.168674698794</v>
      </c>
      <c r="E210" s="56">
        <v>29983.132530120482</v>
      </c>
      <c r="F210" s="56">
        <v>29888.915662650605</v>
      </c>
      <c r="G210" s="56">
        <v>29766.98795180723</v>
      </c>
      <c r="H210" s="56">
        <v>29661.686746987951</v>
      </c>
      <c r="I210" s="56">
        <v>29548.072289156626</v>
      </c>
      <c r="J210" s="56">
        <v>29434.457831325301</v>
      </c>
      <c r="K210" s="56">
        <v>29312.53012048193</v>
      </c>
      <c r="L210" s="56">
        <v>29198.915662650605</v>
      </c>
      <c r="M210" s="57">
        <v>29088.072289156626</v>
      </c>
      <c r="N210" s="58">
        <v>296264.93975903618</v>
      </c>
      <c r="O210" s="52">
        <f>N210/N205</f>
        <v>0.39557689194257006</v>
      </c>
    </row>
    <row r="211" spans="1:15">
      <c r="A211" s="11"/>
      <c r="B211" s="12"/>
      <c r="C211" s="48"/>
      <c r="D211" s="49"/>
      <c r="E211" s="50"/>
      <c r="F211" s="50"/>
      <c r="G211" s="50"/>
      <c r="H211" s="50"/>
      <c r="I211" s="50"/>
      <c r="J211" s="50"/>
      <c r="K211" s="50"/>
      <c r="L211" s="50"/>
      <c r="M211" s="51"/>
      <c r="N211" s="14"/>
      <c r="O211" s="14"/>
    </row>
    <row r="212" spans="1:15">
      <c r="A212" s="11">
        <f>A205+1</f>
        <v>31</v>
      </c>
      <c r="B212" s="12" t="s">
        <v>96</v>
      </c>
      <c r="C212" s="48">
        <f t="shared" si="0"/>
        <v>72000</v>
      </c>
      <c r="D212" s="49">
        <v>82647</v>
      </c>
      <c r="E212" s="50">
        <v>82026</v>
      </c>
      <c r="F212" s="50">
        <v>81387</v>
      </c>
      <c r="G212" s="50">
        <v>80739</v>
      </c>
      <c r="H212" s="50">
        <v>80127</v>
      </c>
      <c r="I212" s="50">
        <v>79452</v>
      </c>
      <c r="J212" s="50">
        <v>78849</v>
      </c>
      <c r="K212" s="50">
        <v>78228</v>
      </c>
      <c r="L212" s="50">
        <v>77571</v>
      </c>
      <c r="M212" s="51">
        <v>76968</v>
      </c>
      <c r="N212" s="14">
        <v>797994</v>
      </c>
      <c r="O212" s="52">
        <f>N212/N212</f>
        <v>1</v>
      </c>
    </row>
    <row r="213" spans="1:15">
      <c r="A213" s="11"/>
      <c r="B213" s="12" t="s">
        <v>149</v>
      </c>
      <c r="C213" s="48">
        <f>415*240</f>
        <v>99600</v>
      </c>
      <c r="D213" s="49">
        <v>114680</v>
      </c>
      <c r="E213" s="50">
        <v>113290</v>
      </c>
      <c r="F213" s="50">
        <v>112880</v>
      </c>
      <c r="G213" s="50">
        <v>112540</v>
      </c>
      <c r="H213" s="50">
        <v>112130</v>
      </c>
      <c r="I213" s="50">
        <v>111770</v>
      </c>
      <c r="J213" s="50">
        <v>111340</v>
      </c>
      <c r="K213" s="50">
        <v>110940</v>
      </c>
      <c r="L213" s="50">
        <v>110560</v>
      </c>
      <c r="M213" s="51">
        <v>110160</v>
      </c>
      <c r="N213" s="14">
        <v>1120290</v>
      </c>
      <c r="O213" s="52">
        <f>N213/N212</f>
        <v>1.4038827359604207</v>
      </c>
    </row>
    <row r="214" spans="1:15">
      <c r="A214" s="11"/>
      <c r="B214" s="53" t="s">
        <v>150</v>
      </c>
      <c r="C214" s="54"/>
      <c r="D214" s="55">
        <v>32033</v>
      </c>
      <c r="E214" s="56">
        <v>31264</v>
      </c>
      <c r="F214" s="56">
        <v>31493</v>
      </c>
      <c r="G214" s="56">
        <v>31801</v>
      </c>
      <c r="H214" s="56">
        <v>32003</v>
      </c>
      <c r="I214" s="56">
        <v>32318</v>
      </c>
      <c r="J214" s="56">
        <v>32491</v>
      </c>
      <c r="K214" s="56">
        <v>32712</v>
      </c>
      <c r="L214" s="56">
        <v>32989</v>
      </c>
      <c r="M214" s="57">
        <v>33192</v>
      </c>
      <c r="N214" s="58">
        <v>322296</v>
      </c>
      <c r="O214" s="52">
        <f>N214/N212</f>
        <v>0.40388273596042074</v>
      </c>
    </row>
    <row r="215" spans="1:15">
      <c r="A215" s="11"/>
      <c r="B215" s="12" t="s">
        <v>151</v>
      </c>
      <c r="C215" s="59">
        <f>C212/C213</f>
        <v>0.72289156626506024</v>
      </c>
      <c r="D215" s="49">
        <v>82901.204819277104</v>
      </c>
      <c r="E215" s="50">
        <v>81896.385542168675</v>
      </c>
      <c r="F215" s="50">
        <v>81600</v>
      </c>
      <c r="G215" s="50">
        <v>81354.216867469877</v>
      </c>
      <c r="H215" s="50">
        <v>81057.831325301202</v>
      </c>
      <c r="I215" s="50">
        <v>80797.590361445778</v>
      </c>
      <c r="J215" s="50">
        <v>80486.746987951803</v>
      </c>
      <c r="K215" s="50">
        <v>80197.590361445778</v>
      </c>
      <c r="L215" s="50">
        <v>79922.891566265054</v>
      </c>
      <c r="M215" s="51">
        <v>79633.73493975903</v>
      </c>
      <c r="N215" s="14">
        <v>809848.19277108426</v>
      </c>
      <c r="O215" s="52">
        <f>N215/N212</f>
        <v>1.0148549898509065</v>
      </c>
    </row>
    <row r="216" spans="1:15">
      <c r="A216" s="11"/>
      <c r="B216" s="60" t="s">
        <v>152</v>
      </c>
      <c r="C216" s="61"/>
      <c r="D216" s="55">
        <v>254.20481927710352</v>
      </c>
      <c r="E216" s="56">
        <v>-129.61445783132513</v>
      </c>
      <c r="F216" s="56">
        <v>213</v>
      </c>
      <c r="G216" s="56">
        <v>615.21686746987689</v>
      </c>
      <c r="H216" s="56">
        <v>930.83132530120201</v>
      </c>
      <c r="I216" s="56">
        <v>1345.5903614457784</v>
      </c>
      <c r="J216" s="56">
        <v>1637.746987951803</v>
      </c>
      <c r="K216" s="56">
        <v>1969.5903614457784</v>
      </c>
      <c r="L216" s="56">
        <v>2351.8915662650543</v>
      </c>
      <c r="M216" s="57">
        <v>2665.7349397590297</v>
      </c>
      <c r="N216" s="58">
        <v>11854.192771084301</v>
      </c>
      <c r="O216" s="52">
        <f>N216/N212</f>
        <v>1.4854989850906525E-2</v>
      </c>
    </row>
    <row r="217" spans="1:15">
      <c r="A217" s="11"/>
      <c r="B217" s="60" t="s">
        <v>153</v>
      </c>
      <c r="C217" s="61">
        <f>(C213-C212)/C213</f>
        <v>0.27710843373493976</v>
      </c>
      <c r="D217" s="55">
        <v>31778.795180722893</v>
      </c>
      <c r="E217" s="56">
        <v>31393.614457831325</v>
      </c>
      <c r="F217" s="56">
        <v>31280</v>
      </c>
      <c r="G217" s="56">
        <v>31185.783132530119</v>
      </c>
      <c r="H217" s="56">
        <v>31072.168674698794</v>
      </c>
      <c r="I217" s="56">
        <v>30972.409638554218</v>
      </c>
      <c r="J217" s="56">
        <v>30853.253012048193</v>
      </c>
      <c r="K217" s="56">
        <v>30742.409638554218</v>
      </c>
      <c r="L217" s="56">
        <v>30637.108433734938</v>
      </c>
      <c r="M217" s="57">
        <v>30526.265060240963</v>
      </c>
      <c r="N217" s="58">
        <v>310441.80722891568</v>
      </c>
      <c r="O217" s="52">
        <f>N217/N212</f>
        <v>0.38902774610951424</v>
      </c>
    </row>
    <row r="218" spans="1:15">
      <c r="A218" s="11"/>
      <c r="B218" s="12"/>
      <c r="C218" s="48"/>
      <c r="D218" s="49"/>
      <c r="E218" s="50"/>
      <c r="F218" s="50"/>
      <c r="G218" s="50"/>
      <c r="H218" s="50"/>
      <c r="I218" s="50"/>
      <c r="J218" s="50"/>
      <c r="K218" s="50"/>
      <c r="L218" s="50"/>
      <c r="M218" s="51"/>
      <c r="N218" s="14"/>
      <c r="O218" s="14"/>
    </row>
    <row r="219" spans="1:15">
      <c r="A219" s="11">
        <f>A212+1</f>
        <v>32</v>
      </c>
      <c r="B219" s="12" t="s">
        <v>98</v>
      </c>
      <c r="C219" s="48">
        <f t="shared" si="0"/>
        <v>72000</v>
      </c>
      <c r="D219" s="49">
        <v>80451</v>
      </c>
      <c r="E219" s="50">
        <v>79848</v>
      </c>
      <c r="F219" s="50">
        <v>79200</v>
      </c>
      <c r="G219" s="50">
        <v>78615</v>
      </c>
      <c r="H219" s="50">
        <v>77958</v>
      </c>
      <c r="I219" s="50">
        <v>77382</v>
      </c>
      <c r="J219" s="50">
        <v>76761</v>
      </c>
      <c r="K219" s="50">
        <v>76140</v>
      </c>
      <c r="L219" s="50">
        <v>75582</v>
      </c>
      <c r="M219" s="51">
        <v>74907</v>
      </c>
      <c r="N219" s="14">
        <v>776844</v>
      </c>
      <c r="O219" s="52">
        <f>N219/N219</f>
        <v>1</v>
      </c>
    </row>
    <row r="220" spans="1:15">
      <c r="A220" s="11"/>
      <c r="B220" s="12" t="s">
        <v>149</v>
      </c>
      <c r="C220" s="48">
        <f>415*240</f>
        <v>99600</v>
      </c>
      <c r="D220" s="49">
        <v>112880</v>
      </c>
      <c r="E220" s="50">
        <v>111470</v>
      </c>
      <c r="F220" s="50">
        <v>111140</v>
      </c>
      <c r="G220" s="50">
        <v>110740</v>
      </c>
      <c r="H220" s="50">
        <v>110350</v>
      </c>
      <c r="I220" s="50">
        <v>109890</v>
      </c>
      <c r="J220" s="50">
        <v>109510</v>
      </c>
      <c r="K220" s="50">
        <v>109080</v>
      </c>
      <c r="L220" s="50">
        <v>108660</v>
      </c>
      <c r="M220" s="51">
        <v>108240</v>
      </c>
      <c r="N220" s="14">
        <v>1101960</v>
      </c>
      <c r="O220" s="52">
        <f>N220/N219</f>
        <v>1.418508735344548</v>
      </c>
    </row>
    <row r="221" spans="1:15">
      <c r="A221" s="11"/>
      <c r="B221" s="53" t="s">
        <v>150</v>
      </c>
      <c r="C221" s="54"/>
      <c r="D221" s="55">
        <v>32429</v>
      </c>
      <c r="E221" s="56">
        <v>31622</v>
      </c>
      <c r="F221" s="56">
        <v>31940</v>
      </c>
      <c r="G221" s="56">
        <v>32125</v>
      </c>
      <c r="H221" s="56">
        <v>32392</v>
      </c>
      <c r="I221" s="56">
        <v>32508</v>
      </c>
      <c r="J221" s="56">
        <v>32749</v>
      </c>
      <c r="K221" s="56">
        <v>32940</v>
      </c>
      <c r="L221" s="56">
        <v>33078</v>
      </c>
      <c r="M221" s="57">
        <v>33333</v>
      </c>
      <c r="N221" s="58">
        <v>325116</v>
      </c>
      <c r="O221" s="52">
        <f>N221/N219</f>
        <v>0.41850873534454797</v>
      </c>
    </row>
    <row r="222" spans="1:15">
      <c r="A222" s="11"/>
      <c r="B222" s="12" t="s">
        <v>151</v>
      </c>
      <c r="C222" s="59">
        <f>C219/C220</f>
        <v>0.72289156626506024</v>
      </c>
      <c r="D222" s="49">
        <v>81600</v>
      </c>
      <c r="E222" s="50">
        <v>80580.722891566271</v>
      </c>
      <c r="F222" s="50">
        <v>80342.168674698798</v>
      </c>
      <c r="G222" s="50">
        <v>80053.012048192773</v>
      </c>
      <c r="H222" s="50">
        <v>79771.084337349399</v>
      </c>
      <c r="I222" s="50">
        <v>79438.554216867473</v>
      </c>
      <c r="J222" s="50">
        <v>79163.855421686749</v>
      </c>
      <c r="K222" s="50">
        <v>78853.012048192773</v>
      </c>
      <c r="L222" s="50">
        <v>78549.397590361448</v>
      </c>
      <c r="M222" s="51">
        <v>78245.783132530123</v>
      </c>
      <c r="N222" s="14">
        <v>796597.59036144591</v>
      </c>
      <c r="O222" s="52">
        <f>N222/N219</f>
        <v>1.0254280014538903</v>
      </c>
    </row>
    <row r="223" spans="1:15">
      <c r="A223" s="11"/>
      <c r="B223" s="60" t="s">
        <v>152</v>
      </c>
      <c r="C223" s="61"/>
      <c r="D223" s="55">
        <v>1149</v>
      </c>
      <c r="E223" s="56">
        <v>732.72289156627085</v>
      </c>
      <c r="F223" s="56">
        <v>1142.168674698798</v>
      </c>
      <c r="G223" s="56">
        <v>1438.0120481927734</v>
      </c>
      <c r="H223" s="56">
        <v>1813.084337349399</v>
      </c>
      <c r="I223" s="56">
        <v>2056.5542168674729</v>
      </c>
      <c r="J223" s="56">
        <v>2402.8554216867487</v>
      </c>
      <c r="K223" s="56">
        <v>2713.0120481927734</v>
      </c>
      <c r="L223" s="56">
        <v>2967.3975903614482</v>
      </c>
      <c r="M223" s="57">
        <v>3338.7831325301231</v>
      </c>
      <c r="N223" s="58">
        <v>19753.590361445808</v>
      </c>
      <c r="O223" s="52">
        <f>N223/N219</f>
        <v>2.5428001453890108E-2</v>
      </c>
    </row>
    <row r="224" spans="1:15">
      <c r="A224" s="11"/>
      <c r="B224" s="60" t="s">
        <v>153</v>
      </c>
      <c r="C224" s="61">
        <f>(C220-C219)/C220</f>
        <v>0.27710843373493976</v>
      </c>
      <c r="D224" s="55">
        <v>31280</v>
      </c>
      <c r="E224" s="56">
        <v>30889.277108433736</v>
      </c>
      <c r="F224" s="56">
        <v>30797.831325301206</v>
      </c>
      <c r="G224" s="56">
        <v>30686.98795180723</v>
      </c>
      <c r="H224" s="56">
        <v>30578.915662650605</v>
      </c>
      <c r="I224" s="56">
        <v>30451.445783132531</v>
      </c>
      <c r="J224" s="56">
        <v>30346.144578313255</v>
      </c>
      <c r="K224" s="56">
        <v>30226.98795180723</v>
      </c>
      <c r="L224" s="56">
        <v>30110.602409638555</v>
      </c>
      <c r="M224" s="57">
        <v>29994.216867469881</v>
      </c>
      <c r="N224" s="58">
        <v>305362.40963855427</v>
      </c>
      <c r="O224" s="52">
        <f>N224/N219</f>
        <v>0.39308073389065795</v>
      </c>
    </row>
    <row r="225" spans="1:15">
      <c r="A225" s="11"/>
      <c r="B225" s="12"/>
      <c r="C225" s="48"/>
      <c r="D225" s="49"/>
      <c r="E225" s="50"/>
      <c r="F225" s="50"/>
      <c r="G225" s="50"/>
      <c r="H225" s="50"/>
      <c r="I225" s="50"/>
      <c r="J225" s="50"/>
      <c r="K225" s="50"/>
      <c r="L225" s="50"/>
      <c r="M225" s="51"/>
      <c r="N225" s="14"/>
      <c r="O225" s="14"/>
    </row>
    <row r="226" spans="1:15">
      <c r="A226" s="11">
        <f>A219+1</f>
        <v>33</v>
      </c>
      <c r="B226" s="12" t="s">
        <v>100</v>
      </c>
      <c r="C226" s="48">
        <f t="shared" si="0"/>
        <v>72000</v>
      </c>
      <c r="D226" s="49">
        <v>81306</v>
      </c>
      <c r="E226" s="50">
        <v>80685</v>
      </c>
      <c r="F226" s="50">
        <v>80073</v>
      </c>
      <c r="G226" s="50">
        <v>79434</v>
      </c>
      <c r="H226" s="50">
        <v>78840</v>
      </c>
      <c r="I226" s="50">
        <v>78210</v>
      </c>
      <c r="J226" s="50">
        <v>77598</v>
      </c>
      <c r="K226" s="50">
        <v>76941</v>
      </c>
      <c r="L226" s="50">
        <v>76356</v>
      </c>
      <c r="M226" s="51">
        <v>75744</v>
      </c>
      <c r="N226" s="14">
        <v>785187</v>
      </c>
      <c r="O226" s="52">
        <f>N226/N226</f>
        <v>1</v>
      </c>
    </row>
    <row r="227" spans="1:15">
      <c r="A227" s="11"/>
      <c r="B227" s="12" t="s">
        <v>149</v>
      </c>
      <c r="C227" s="48">
        <f>415*240</f>
        <v>99600</v>
      </c>
      <c r="D227" s="49">
        <v>114600</v>
      </c>
      <c r="E227" s="50">
        <v>113160</v>
      </c>
      <c r="F227" s="50">
        <v>112770</v>
      </c>
      <c r="G227" s="50">
        <v>112350</v>
      </c>
      <c r="H227" s="50">
        <v>111950</v>
      </c>
      <c r="I227" s="50">
        <v>111510</v>
      </c>
      <c r="J227" s="50">
        <v>111100</v>
      </c>
      <c r="K227" s="50">
        <v>110640</v>
      </c>
      <c r="L227" s="50">
        <v>110210</v>
      </c>
      <c r="M227" s="51">
        <v>109780</v>
      </c>
      <c r="N227" s="14">
        <v>1118070</v>
      </c>
      <c r="O227" s="52">
        <f>N227/N226</f>
        <v>1.4239537842577628</v>
      </c>
    </row>
    <row r="228" spans="1:15">
      <c r="A228" s="11"/>
      <c r="B228" s="53" t="s">
        <v>150</v>
      </c>
      <c r="C228" s="54"/>
      <c r="D228" s="55">
        <v>33294</v>
      </c>
      <c r="E228" s="56">
        <v>32475</v>
      </c>
      <c r="F228" s="56">
        <v>32697</v>
      </c>
      <c r="G228" s="56">
        <v>32916</v>
      </c>
      <c r="H228" s="56">
        <v>33110</v>
      </c>
      <c r="I228" s="56">
        <v>33300</v>
      </c>
      <c r="J228" s="56">
        <v>33502</v>
      </c>
      <c r="K228" s="56">
        <v>33699</v>
      </c>
      <c r="L228" s="56">
        <v>33854</v>
      </c>
      <c r="M228" s="57">
        <v>34036</v>
      </c>
      <c r="N228" s="58">
        <v>332883</v>
      </c>
      <c r="O228" s="52">
        <f>N228/N226</f>
        <v>0.42395378425776281</v>
      </c>
    </row>
    <row r="229" spans="1:15">
      <c r="A229" s="11"/>
      <c r="B229" s="12" t="s">
        <v>151</v>
      </c>
      <c r="C229" s="59">
        <f>C226/C227</f>
        <v>0.72289156626506024</v>
      </c>
      <c r="D229" s="49">
        <v>82843.373493975902</v>
      </c>
      <c r="E229" s="50">
        <v>81802.409638554222</v>
      </c>
      <c r="F229" s="50">
        <v>81520.481927710847</v>
      </c>
      <c r="G229" s="50">
        <v>81216.867469879522</v>
      </c>
      <c r="H229" s="50">
        <v>80927.710843373497</v>
      </c>
      <c r="I229" s="50">
        <v>80609.638554216872</v>
      </c>
      <c r="J229" s="50">
        <v>80313.253012048197</v>
      </c>
      <c r="K229" s="50">
        <v>79980.722891566271</v>
      </c>
      <c r="L229" s="50">
        <v>79669.879518072295</v>
      </c>
      <c r="M229" s="51">
        <v>79359.036144578306</v>
      </c>
      <c r="N229" s="14">
        <v>808243.37349397596</v>
      </c>
      <c r="O229" s="52">
        <f>N229/N226</f>
        <v>1.0293641813911538</v>
      </c>
    </row>
    <row r="230" spans="1:15">
      <c r="A230" s="11"/>
      <c r="B230" s="60" t="s">
        <v>152</v>
      </c>
      <c r="C230" s="61"/>
      <c r="D230" s="55">
        <v>1537.3734939759015</v>
      </c>
      <c r="E230" s="56">
        <v>1117.4096385542216</v>
      </c>
      <c r="F230" s="56">
        <v>1447.4819277108472</v>
      </c>
      <c r="G230" s="56">
        <v>1782.8674698795221</v>
      </c>
      <c r="H230" s="56">
        <v>2087.7108433734975</v>
      </c>
      <c r="I230" s="56">
        <v>2399.6385542168719</v>
      </c>
      <c r="J230" s="56">
        <v>2715.253012048197</v>
      </c>
      <c r="K230" s="56">
        <v>3039.7228915662708</v>
      </c>
      <c r="L230" s="56">
        <v>3313.8795180722955</v>
      </c>
      <c r="M230" s="57">
        <v>3615.0361445783055</v>
      </c>
      <c r="N230" s="58">
        <v>23056.373493975931</v>
      </c>
      <c r="O230" s="52">
        <f>N230/N226</f>
        <v>2.9364181391153866E-2</v>
      </c>
    </row>
    <row r="231" spans="1:15">
      <c r="A231" s="11"/>
      <c r="B231" s="60" t="s">
        <v>153</v>
      </c>
      <c r="C231" s="61">
        <f>(C227-C226)/C227</f>
        <v>0.27710843373493976</v>
      </c>
      <c r="D231" s="55">
        <v>31756.626506024098</v>
      </c>
      <c r="E231" s="56">
        <v>31357.590361445782</v>
      </c>
      <c r="F231" s="56">
        <v>31249.518072289156</v>
      </c>
      <c r="G231" s="56">
        <v>31133.132530120482</v>
      </c>
      <c r="H231" s="56">
        <v>31022.289156626506</v>
      </c>
      <c r="I231" s="56">
        <v>30900.361445783132</v>
      </c>
      <c r="J231" s="56">
        <v>30786.746987951807</v>
      </c>
      <c r="K231" s="56">
        <v>30659.277108433736</v>
      </c>
      <c r="L231" s="56">
        <v>30540.120481927712</v>
      </c>
      <c r="M231" s="57">
        <v>30420.963855421687</v>
      </c>
      <c r="N231" s="58">
        <v>309826.6265060241</v>
      </c>
      <c r="O231" s="52">
        <f>N231/N226</f>
        <v>0.39458960286660899</v>
      </c>
    </row>
    <row r="232" spans="1:15">
      <c r="A232" s="11"/>
      <c r="B232" s="12"/>
      <c r="C232" s="48"/>
      <c r="D232" s="49"/>
      <c r="E232" s="50"/>
      <c r="F232" s="50"/>
      <c r="G232" s="50"/>
      <c r="H232" s="50"/>
      <c r="I232" s="50"/>
      <c r="J232" s="50"/>
      <c r="K232" s="50"/>
      <c r="L232" s="50"/>
      <c r="M232" s="51"/>
      <c r="N232" s="14"/>
      <c r="O232" s="14"/>
    </row>
    <row r="233" spans="1:15">
      <c r="A233" s="11">
        <f>A226+1</f>
        <v>34</v>
      </c>
      <c r="B233" s="12" t="s">
        <v>102</v>
      </c>
      <c r="C233" s="48">
        <f t="shared" si="0"/>
        <v>72000</v>
      </c>
      <c r="D233" s="49">
        <v>82521</v>
      </c>
      <c r="E233" s="50">
        <v>81909</v>
      </c>
      <c r="F233" s="50">
        <v>81306</v>
      </c>
      <c r="G233" s="50">
        <v>80685</v>
      </c>
      <c r="H233" s="50">
        <v>80082</v>
      </c>
      <c r="I233" s="50">
        <v>79479</v>
      </c>
      <c r="J233" s="50">
        <v>78885</v>
      </c>
      <c r="K233" s="50">
        <v>78219</v>
      </c>
      <c r="L233" s="50">
        <v>77589</v>
      </c>
      <c r="M233" s="51">
        <v>76941</v>
      </c>
      <c r="N233" s="14">
        <v>797616</v>
      </c>
      <c r="O233" s="52">
        <f>N233/N233</f>
        <v>1</v>
      </c>
    </row>
    <row r="234" spans="1:15">
      <c r="A234" s="11"/>
      <c r="B234" s="12" t="s">
        <v>149</v>
      </c>
      <c r="C234" s="48">
        <f>415*240</f>
        <v>99600</v>
      </c>
      <c r="D234" s="49">
        <v>114670</v>
      </c>
      <c r="E234" s="50">
        <v>113320</v>
      </c>
      <c r="F234" s="50">
        <v>112950</v>
      </c>
      <c r="G234" s="50">
        <v>112540</v>
      </c>
      <c r="H234" s="50">
        <v>112150</v>
      </c>
      <c r="I234" s="50">
        <v>111750</v>
      </c>
      <c r="J234" s="50">
        <v>111350</v>
      </c>
      <c r="K234" s="50">
        <v>110950</v>
      </c>
      <c r="L234" s="50">
        <v>110520</v>
      </c>
      <c r="M234" s="51">
        <v>110100</v>
      </c>
      <c r="N234" s="14">
        <v>1120300</v>
      </c>
      <c r="O234" s="52">
        <f>N234/N233</f>
        <v>1.4045605905598684</v>
      </c>
    </row>
    <row r="235" spans="1:15">
      <c r="A235" s="11"/>
      <c r="B235" s="53" t="s">
        <v>150</v>
      </c>
      <c r="C235" s="54"/>
      <c r="D235" s="55">
        <v>32149</v>
      </c>
      <c r="E235" s="56">
        <v>31411</v>
      </c>
      <c r="F235" s="56">
        <v>31644</v>
      </c>
      <c r="G235" s="56">
        <v>31855</v>
      </c>
      <c r="H235" s="56">
        <v>32068</v>
      </c>
      <c r="I235" s="56">
        <v>32271</v>
      </c>
      <c r="J235" s="56">
        <v>32465</v>
      </c>
      <c r="K235" s="56">
        <v>32731</v>
      </c>
      <c r="L235" s="56">
        <v>32931</v>
      </c>
      <c r="M235" s="57">
        <v>33159</v>
      </c>
      <c r="N235" s="58">
        <v>322684</v>
      </c>
      <c r="O235" s="52">
        <f>N235/N233</f>
        <v>0.40456059055986843</v>
      </c>
    </row>
    <row r="236" spans="1:15">
      <c r="A236" s="11"/>
      <c r="B236" s="12" t="s">
        <v>151</v>
      </c>
      <c r="C236" s="59">
        <f>C233/C234</f>
        <v>0.72289156626506024</v>
      </c>
      <c r="D236" s="49">
        <v>82893.975903614453</v>
      </c>
      <c r="E236" s="50">
        <v>81918.072289156626</v>
      </c>
      <c r="F236" s="50">
        <v>81650.602409638552</v>
      </c>
      <c r="G236" s="50">
        <v>81354.216867469877</v>
      </c>
      <c r="H236" s="50">
        <v>81072.289156626503</v>
      </c>
      <c r="I236" s="50">
        <v>80783.132530120478</v>
      </c>
      <c r="J236" s="50">
        <v>80493.975903614453</v>
      </c>
      <c r="K236" s="50">
        <v>80204.819277108429</v>
      </c>
      <c r="L236" s="50">
        <v>79893.975903614453</v>
      </c>
      <c r="M236" s="51">
        <v>79590.361445783128</v>
      </c>
      <c r="N236" s="14">
        <v>809855.42168674699</v>
      </c>
      <c r="O236" s="52">
        <f>N236/N233</f>
        <v>1.0153450052240012</v>
      </c>
    </row>
    <row r="237" spans="1:15">
      <c r="A237" s="11"/>
      <c r="B237" s="60" t="s">
        <v>152</v>
      </c>
      <c r="C237" s="61"/>
      <c r="D237" s="55">
        <v>372.97590361445327</v>
      </c>
      <c r="E237" s="56">
        <v>9.0722891566256294</v>
      </c>
      <c r="F237" s="56">
        <v>344.60240963855176</v>
      </c>
      <c r="G237" s="56">
        <v>669.21686746987689</v>
      </c>
      <c r="H237" s="56">
        <v>990.28915662650252</v>
      </c>
      <c r="I237" s="56">
        <v>1304.1325301204779</v>
      </c>
      <c r="J237" s="56">
        <v>1608.9759036144533</v>
      </c>
      <c r="K237" s="56">
        <v>1985.8192771084287</v>
      </c>
      <c r="L237" s="56">
        <v>2304.9759036144533</v>
      </c>
      <c r="M237" s="57">
        <v>2649.3614457831281</v>
      </c>
      <c r="N237" s="58">
        <v>12239.421686746951</v>
      </c>
      <c r="O237" s="52">
        <f>N237/N233</f>
        <v>1.5345005224001214E-2</v>
      </c>
    </row>
    <row r="238" spans="1:15">
      <c r="A238" s="11"/>
      <c r="B238" s="60" t="s">
        <v>153</v>
      </c>
      <c r="C238" s="61">
        <f>(C234-C233)/C234</f>
        <v>0.27710843373493976</v>
      </c>
      <c r="D238" s="55">
        <v>31776.024096385543</v>
      </c>
      <c r="E238" s="56">
        <v>31401.927710843374</v>
      </c>
      <c r="F238" s="56">
        <v>31299.397590361445</v>
      </c>
      <c r="G238" s="56">
        <v>31185.783132530119</v>
      </c>
      <c r="H238" s="56">
        <v>31077.710843373494</v>
      </c>
      <c r="I238" s="56">
        <v>30966.867469879518</v>
      </c>
      <c r="J238" s="56">
        <v>30856.024096385543</v>
      </c>
      <c r="K238" s="56">
        <v>30745.180722891568</v>
      </c>
      <c r="L238" s="56">
        <v>30626.024096385543</v>
      </c>
      <c r="M238" s="57">
        <v>30509.638554216868</v>
      </c>
      <c r="N238" s="58">
        <v>310444.57831325301</v>
      </c>
      <c r="O238" s="52">
        <f>N238/N233</f>
        <v>0.38921558533586714</v>
      </c>
    </row>
    <row r="239" spans="1:15">
      <c r="A239" s="11"/>
      <c r="B239" s="12"/>
      <c r="C239" s="48"/>
      <c r="D239" s="49"/>
      <c r="E239" s="50"/>
      <c r="F239" s="50"/>
      <c r="G239" s="50"/>
      <c r="H239" s="50"/>
      <c r="I239" s="50"/>
      <c r="J239" s="50"/>
      <c r="K239" s="50"/>
      <c r="L239" s="50"/>
      <c r="M239" s="51"/>
      <c r="N239" s="14"/>
      <c r="O239" s="14"/>
    </row>
    <row r="240" spans="1:15">
      <c r="A240" s="11">
        <f>A233+1</f>
        <v>35</v>
      </c>
      <c r="B240" s="12" t="s">
        <v>104</v>
      </c>
      <c r="C240" s="48">
        <f t="shared" si="0"/>
        <v>72000</v>
      </c>
      <c r="D240" s="49">
        <v>72864</v>
      </c>
      <c r="E240" s="50">
        <v>72288</v>
      </c>
      <c r="F240" s="50">
        <v>71730</v>
      </c>
      <c r="G240" s="50">
        <v>71226</v>
      </c>
      <c r="H240" s="50">
        <v>70650</v>
      </c>
      <c r="I240" s="50">
        <v>70074</v>
      </c>
      <c r="J240" s="50">
        <v>69543</v>
      </c>
      <c r="K240" s="50">
        <v>68931</v>
      </c>
      <c r="L240" s="50">
        <v>68409</v>
      </c>
      <c r="M240" s="51">
        <v>67869</v>
      </c>
      <c r="N240" s="14">
        <v>703584</v>
      </c>
      <c r="O240" s="52">
        <f>N240/N240</f>
        <v>1</v>
      </c>
    </row>
    <row r="241" spans="1:15">
      <c r="A241" s="11"/>
      <c r="B241" s="12" t="s">
        <v>149</v>
      </c>
      <c r="C241" s="48">
        <f>415*240</f>
        <v>99600</v>
      </c>
      <c r="D241" s="49">
        <v>102390</v>
      </c>
      <c r="E241" s="50">
        <v>101030</v>
      </c>
      <c r="F241" s="50">
        <v>100610</v>
      </c>
      <c r="G241" s="50">
        <v>100240</v>
      </c>
      <c r="H241" s="50">
        <v>99880</v>
      </c>
      <c r="I241" s="50">
        <v>99490</v>
      </c>
      <c r="J241" s="50">
        <v>99100</v>
      </c>
      <c r="K241" s="50">
        <v>98720</v>
      </c>
      <c r="L241" s="50">
        <v>98330</v>
      </c>
      <c r="M241" s="51">
        <v>97940</v>
      </c>
      <c r="N241" s="14">
        <v>997730</v>
      </c>
      <c r="O241" s="52">
        <f>N241/N240</f>
        <v>1.4180680629462865</v>
      </c>
    </row>
    <row r="242" spans="1:15">
      <c r="A242" s="11"/>
      <c r="B242" s="53" t="s">
        <v>150</v>
      </c>
      <c r="C242" s="54"/>
      <c r="D242" s="55">
        <v>29526</v>
      </c>
      <c r="E242" s="56">
        <v>28742</v>
      </c>
      <c r="F242" s="56">
        <v>28880</v>
      </c>
      <c r="G242" s="56">
        <v>29014</v>
      </c>
      <c r="H242" s="56">
        <v>29230</v>
      </c>
      <c r="I242" s="56">
        <v>29416</v>
      </c>
      <c r="J242" s="56">
        <v>29557</v>
      </c>
      <c r="K242" s="56">
        <v>29789</v>
      </c>
      <c r="L242" s="56">
        <v>29921</v>
      </c>
      <c r="M242" s="57">
        <v>30071</v>
      </c>
      <c r="N242" s="58">
        <v>294146</v>
      </c>
      <c r="O242" s="52">
        <f>N242/N240</f>
        <v>0.41806806294628646</v>
      </c>
    </row>
    <row r="243" spans="1:15">
      <c r="A243" s="11"/>
      <c r="B243" s="12" t="s">
        <v>151</v>
      </c>
      <c r="C243" s="59">
        <f>C240/C241</f>
        <v>0.72289156626506024</v>
      </c>
      <c r="D243" s="49">
        <v>74016.867469879522</v>
      </c>
      <c r="E243" s="50">
        <v>73033.73493975903</v>
      </c>
      <c r="F243" s="50">
        <v>72730.120481927705</v>
      </c>
      <c r="G243" s="50">
        <v>72462.650602409645</v>
      </c>
      <c r="H243" s="50">
        <v>72202.409638554222</v>
      </c>
      <c r="I243" s="50">
        <v>71920.481927710847</v>
      </c>
      <c r="J243" s="50">
        <v>71638.554216867473</v>
      </c>
      <c r="K243" s="50">
        <v>71363.855421686749</v>
      </c>
      <c r="L243" s="50">
        <v>71081.927710843374</v>
      </c>
      <c r="M243" s="51">
        <v>70800</v>
      </c>
      <c r="N243" s="14">
        <v>721250.60240963858</v>
      </c>
      <c r="O243" s="52">
        <f>N243/N240</f>
        <v>1.0251094430937011</v>
      </c>
    </row>
    <row r="244" spans="1:15">
      <c r="A244" s="11"/>
      <c r="B244" s="60" t="s">
        <v>152</v>
      </c>
      <c r="C244" s="61"/>
      <c r="D244" s="55">
        <v>1152.8674698795221</v>
      </c>
      <c r="E244" s="56">
        <v>745.73493975902966</v>
      </c>
      <c r="F244" s="56">
        <v>1000.1204819277045</v>
      </c>
      <c r="G244" s="56">
        <v>1236.6506024096452</v>
      </c>
      <c r="H244" s="56">
        <v>1552.4096385542216</v>
      </c>
      <c r="I244" s="56">
        <v>1846.4819277108472</v>
      </c>
      <c r="J244" s="56">
        <v>2095.5542168674729</v>
      </c>
      <c r="K244" s="56">
        <v>2432.8554216867487</v>
      </c>
      <c r="L244" s="56">
        <v>2672.9277108433744</v>
      </c>
      <c r="M244" s="57">
        <v>2931</v>
      </c>
      <c r="N244" s="58">
        <v>17666.602409638566</v>
      </c>
      <c r="O244" s="52">
        <f>N244/N240</f>
        <v>2.5109443093701059E-2</v>
      </c>
    </row>
    <row r="245" spans="1:15">
      <c r="A245" s="11"/>
      <c r="B245" s="60" t="s">
        <v>153</v>
      </c>
      <c r="C245" s="61">
        <f>(C241-C240)/C241</f>
        <v>0.27710843373493976</v>
      </c>
      <c r="D245" s="55">
        <v>28373.132530120482</v>
      </c>
      <c r="E245" s="56">
        <v>27996.265060240963</v>
      </c>
      <c r="F245" s="56">
        <v>27879.879518072288</v>
      </c>
      <c r="G245" s="56">
        <v>27777.349397590362</v>
      </c>
      <c r="H245" s="56">
        <v>27677.590361445782</v>
      </c>
      <c r="I245" s="56">
        <v>27569.518072289156</v>
      </c>
      <c r="J245" s="56">
        <v>27461.445783132531</v>
      </c>
      <c r="K245" s="56">
        <v>27356.144578313255</v>
      </c>
      <c r="L245" s="56">
        <v>27248.072289156626</v>
      </c>
      <c r="M245" s="57">
        <v>27140</v>
      </c>
      <c r="N245" s="58">
        <v>276479.39759036148</v>
      </c>
      <c r="O245" s="52">
        <f>N245/N240</f>
        <v>0.39295861985258546</v>
      </c>
    </row>
    <row r="246" spans="1:15">
      <c r="A246" s="11"/>
      <c r="B246" s="12"/>
      <c r="C246" s="48"/>
      <c r="D246" s="49"/>
      <c r="E246" s="50"/>
      <c r="F246" s="50"/>
      <c r="G246" s="50"/>
      <c r="H246" s="50"/>
      <c r="I246" s="50"/>
      <c r="J246" s="50"/>
      <c r="K246" s="50"/>
      <c r="L246" s="50"/>
      <c r="M246" s="51"/>
      <c r="N246" s="14"/>
      <c r="O246" s="14"/>
    </row>
    <row r="247" spans="1:15">
      <c r="A247" s="11">
        <f>A240+1</f>
        <v>36</v>
      </c>
      <c r="B247" s="12" t="s">
        <v>106</v>
      </c>
      <c r="C247" s="48">
        <f t="shared" si="0"/>
        <v>72000</v>
      </c>
      <c r="D247" s="49">
        <v>72630</v>
      </c>
      <c r="E247" s="50">
        <v>72126</v>
      </c>
      <c r="F247" s="50">
        <v>71541</v>
      </c>
      <c r="G247" s="50">
        <v>71001</v>
      </c>
      <c r="H247" s="50">
        <v>70416</v>
      </c>
      <c r="I247" s="50">
        <v>69831</v>
      </c>
      <c r="J247" s="50">
        <v>69300</v>
      </c>
      <c r="K247" s="50">
        <v>68769</v>
      </c>
      <c r="L247" s="50">
        <v>68202</v>
      </c>
      <c r="M247" s="51">
        <v>67653</v>
      </c>
      <c r="N247" s="14">
        <v>701469</v>
      </c>
      <c r="O247" s="52">
        <f>N247/N247</f>
        <v>1</v>
      </c>
    </row>
    <row r="248" spans="1:15">
      <c r="A248" s="11"/>
      <c r="B248" s="12" t="s">
        <v>149</v>
      </c>
      <c r="C248" s="48">
        <f>415*240</f>
        <v>99600</v>
      </c>
      <c r="D248" s="49">
        <v>102220</v>
      </c>
      <c r="E248" s="50">
        <v>100950</v>
      </c>
      <c r="F248" s="50">
        <v>100570</v>
      </c>
      <c r="G248" s="50">
        <v>100140</v>
      </c>
      <c r="H248" s="50">
        <v>99760</v>
      </c>
      <c r="I248" s="50">
        <v>99390</v>
      </c>
      <c r="J248" s="50">
        <v>99030</v>
      </c>
      <c r="K248" s="50">
        <v>98650</v>
      </c>
      <c r="L248" s="50">
        <v>98240</v>
      </c>
      <c r="M248" s="51">
        <v>97810</v>
      </c>
      <c r="N248" s="14">
        <v>996760</v>
      </c>
      <c r="O248" s="52">
        <f>N248/N247</f>
        <v>1.420960869261507</v>
      </c>
    </row>
    <row r="249" spans="1:15">
      <c r="A249" s="11"/>
      <c r="B249" s="53" t="s">
        <v>150</v>
      </c>
      <c r="C249" s="54"/>
      <c r="D249" s="55">
        <v>29590</v>
      </c>
      <c r="E249" s="56">
        <v>28824</v>
      </c>
      <c r="F249" s="56">
        <v>29029</v>
      </c>
      <c r="G249" s="56">
        <v>29139</v>
      </c>
      <c r="H249" s="56">
        <v>29344</v>
      </c>
      <c r="I249" s="56">
        <v>29559</v>
      </c>
      <c r="J249" s="56">
        <v>29730</v>
      </c>
      <c r="K249" s="56">
        <v>29881</v>
      </c>
      <c r="L249" s="56">
        <v>30038</v>
      </c>
      <c r="M249" s="57">
        <v>30157</v>
      </c>
      <c r="N249" s="58">
        <v>295291</v>
      </c>
      <c r="O249" s="52">
        <f>N249/N247</f>
        <v>0.42096086926150694</v>
      </c>
    </row>
    <row r="250" spans="1:15">
      <c r="A250" s="11"/>
      <c r="B250" s="12" t="s">
        <v>151</v>
      </c>
      <c r="C250" s="59">
        <f>C247/C248</f>
        <v>0.72289156626506024</v>
      </c>
      <c r="D250" s="49">
        <v>73893.975903614453</v>
      </c>
      <c r="E250" s="50">
        <v>72975.903614457828</v>
      </c>
      <c r="F250" s="50">
        <v>72701.204819277104</v>
      </c>
      <c r="G250" s="50">
        <v>72390.361445783128</v>
      </c>
      <c r="H250" s="50">
        <v>72115.662650602404</v>
      </c>
      <c r="I250" s="50">
        <v>71848.19277108433</v>
      </c>
      <c r="J250" s="50">
        <v>71587.951807228921</v>
      </c>
      <c r="K250" s="50">
        <v>71313.253012048197</v>
      </c>
      <c r="L250" s="50">
        <v>71016.867469879522</v>
      </c>
      <c r="M250" s="51">
        <v>70706.024096385547</v>
      </c>
      <c r="N250" s="14">
        <v>720549.39759036154</v>
      </c>
      <c r="O250" s="52">
        <f>N250/N247</f>
        <v>1.0272006283818123</v>
      </c>
    </row>
    <row r="251" spans="1:15">
      <c r="A251" s="11"/>
      <c r="B251" s="60" t="s">
        <v>152</v>
      </c>
      <c r="C251" s="61"/>
      <c r="D251" s="55">
        <v>1263.9759036144533</v>
      </c>
      <c r="E251" s="56">
        <v>849.90361445782764</v>
      </c>
      <c r="F251" s="56">
        <v>1160.2048192771035</v>
      </c>
      <c r="G251" s="56">
        <v>1389.3614457831281</v>
      </c>
      <c r="H251" s="56">
        <v>1699.662650602404</v>
      </c>
      <c r="I251" s="56">
        <v>2017.1927710843302</v>
      </c>
      <c r="J251" s="56">
        <v>2287.9518072289211</v>
      </c>
      <c r="K251" s="56">
        <v>2544.253012048197</v>
      </c>
      <c r="L251" s="56">
        <v>2814.8674698795221</v>
      </c>
      <c r="M251" s="57">
        <v>3053.0240963855467</v>
      </c>
      <c r="N251" s="58">
        <v>19080.397590361434</v>
      </c>
      <c r="O251" s="52">
        <f>N251/N247</f>
        <v>2.7200628381812215E-2</v>
      </c>
    </row>
    <row r="252" spans="1:15">
      <c r="A252" s="11"/>
      <c r="B252" s="60" t="s">
        <v>153</v>
      </c>
      <c r="C252" s="61">
        <f>(C248-C247)/C248</f>
        <v>0.27710843373493976</v>
      </c>
      <c r="D252" s="55">
        <v>28326.024096385543</v>
      </c>
      <c r="E252" s="56">
        <v>27974.096385542169</v>
      </c>
      <c r="F252" s="56">
        <v>27868.795180722893</v>
      </c>
      <c r="G252" s="56">
        <v>27749.638554216868</v>
      </c>
      <c r="H252" s="56">
        <v>27644.337349397592</v>
      </c>
      <c r="I252" s="56">
        <v>27541.807228915663</v>
      </c>
      <c r="J252" s="56">
        <v>27442.048192771086</v>
      </c>
      <c r="K252" s="56">
        <v>27336.746987951807</v>
      </c>
      <c r="L252" s="56">
        <v>27223.132530120482</v>
      </c>
      <c r="M252" s="57">
        <v>27103.975903614457</v>
      </c>
      <c r="N252" s="58">
        <v>276210.60240963858</v>
      </c>
      <c r="O252" s="52">
        <f>N252/N247</f>
        <v>0.39376024087969475</v>
      </c>
    </row>
    <row r="253" spans="1:15">
      <c r="A253" s="11"/>
      <c r="B253" s="12"/>
      <c r="C253" s="48"/>
      <c r="D253" s="49"/>
      <c r="E253" s="50"/>
      <c r="F253" s="50"/>
      <c r="G253" s="50"/>
      <c r="H253" s="50"/>
      <c r="I253" s="50"/>
      <c r="J253" s="50"/>
      <c r="K253" s="50"/>
      <c r="L253" s="50"/>
      <c r="M253" s="51"/>
      <c r="N253" s="14"/>
      <c r="O253" s="14"/>
    </row>
    <row r="254" spans="1:15">
      <c r="A254" s="11">
        <f>A247+1</f>
        <v>37</v>
      </c>
      <c r="B254" s="12" t="s">
        <v>108</v>
      </c>
      <c r="C254" s="48">
        <f t="shared" si="0"/>
        <v>72000</v>
      </c>
      <c r="D254" s="49">
        <v>78552</v>
      </c>
      <c r="E254" s="50">
        <v>77949</v>
      </c>
      <c r="F254" s="50">
        <v>77373</v>
      </c>
      <c r="G254" s="50">
        <v>76770</v>
      </c>
      <c r="H254" s="50">
        <v>76158</v>
      </c>
      <c r="I254" s="50">
        <v>75627</v>
      </c>
      <c r="J254" s="50">
        <v>75015</v>
      </c>
      <c r="K254" s="50">
        <v>74403</v>
      </c>
      <c r="L254" s="50">
        <v>73818</v>
      </c>
      <c r="M254" s="51">
        <v>73233</v>
      </c>
      <c r="N254" s="14">
        <v>758898</v>
      </c>
      <c r="O254" s="52">
        <f>N254/N254</f>
        <v>1</v>
      </c>
    </row>
    <row r="255" spans="1:15">
      <c r="A255" s="11"/>
      <c r="B255" s="12" t="s">
        <v>149</v>
      </c>
      <c r="C255" s="48">
        <f>415*240</f>
        <v>99600</v>
      </c>
      <c r="D255" s="49">
        <v>110580</v>
      </c>
      <c r="E255" s="50">
        <v>109220</v>
      </c>
      <c r="F255" s="50">
        <v>108810</v>
      </c>
      <c r="G255" s="50">
        <v>108390</v>
      </c>
      <c r="H255" s="50">
        <v>108010</v>
      </c>
      <c r="I255" s="50">
        <v>107580</v>
      </c>
      <c r="J255" s="50">
        <v>107160</v>
      </c>
      <c r="K255" s="50">
        <v>106750</v>
      </c>
      <c r="L255" s="50">
        <v>106320</v>
      </c>
      <c r="M255" s="51">
        <v>105900</v>
      </c>
      <c r="N255" s="14">
        <v>1078720</v>
      </c>
      <c r="O255" s="52">
        <f>N255/N254</f>
        <v>1.4214294938186687</v>
      </c>
    </row>
    <row r="256" spans="1:15">
      <c r="A256" s="11"/>
      <c r="B256" s="53" t="s">
        <v>150</v>
      </c>
      <c r="C256" s="54"/>
      <c r="D256" s="55">
        <v>32028</v>
      </c>
      <c r="E256" s="56">
        <v>31271</v>
      </c>
      <c r="F256" s="56">
        <v>31437</v>
      </c>
      <c r="G256" s="56">
        <v>31620</v>
      </c>
      <c r="H256" s="56">
        <v>31852</v>
      </c>
      <c r="I256" s="56">
        <v>31953</v>
      </c>
      <c r="J256" s="56">
        <v>32145</v>
      </c>
      <c r="K256" s="56">
        <v>32347</v>
      </c>
      <c r="L256" s="56">
        <v>32502</v>
      </c>
      <c r="M256" s="57">
        <v>32667</v>
      </c>
      <c r="N256" s="58">
        <v>319822</v>
      </c>
      <c r="O256" s="52">
        <f>N256/N254</f>
        <v>0.42142949381866862</v>
      </c>
    </row>
    <row r="257" spans="1:15">
      <c r="A257" s="11"/>
      <c r="B257" s="12" t="s">
        <v>151</v>
      </c>
      <c r="C257" s="59">
        <f>C254/C255</f>
        <v>0.72289156626506024</v>
      </c>
      <c r="D257" s="49">
        <v>79937.349397590355</v>
      </c>
      <c r="E257" s="50">
        <v>78954.216867469877</v>
      </c>
      <c r="F257" s="50">
        <v>78657.831325301202</v>
      </c>
      <c r="G257" s="50">
        <v>78354.216867469877</v>
      </c>
      <c r="H257" s="50">
        <v>78079.518072289153</v>
      </c>
      <c r="I257" s="50">
        <v>77768.674698795177</v>
      </c>
      <c r="J257" s="50">
        <v>77465.060240963852</v>
      </c>
      <c r="K257" s="50">
        <v>77168.674698795177</v>
      </c>
      <c r="L257" s="50">
        <v>76857.831325301202</v>
      </c>
      <c r="M257" s="51">
        <v>76554.216867469877</v>
      </c>
      <c r="N257" s="14">
        <v>779797.59036144568</v>
      </c>
      <c r="O257" s="52">
        <f>N257/N254</f>
        <v>1.027539393121929</v>
      </c>
    </row>
    <row r="258" spans="1:15">
      <c r="A258" s="11"/>
      <c r="B258" s="60" t="s">
        <v>152</v>
      </c>
      <c r="C258" s="61"/>
      <c r="D258" s="55">
        <v>1385.3493975903548</v>
      </c>
      <c r="E258" s="56">
        <v>1005.2168674698769</v>
      </c>
      <c r="F258" s="56">
        <v>1284.831325301202</v>
      </c>
      <c r="G258" s="56">
        <v>1584.2168674698769</v>
      </c>
      <c r="H258" s="56">
        <v>1921.5180722891528</v>
      </c>
      <c r="I258" s="56">
        <v>2141.6746987951774</v>
      </c>
      <c r="J258" s="56">
        <v>2450.0602409638523</v>
      </c>
      <c r="K258" s="56">
        <v>2765.6746987951774</v>
      </c>
      <c r="L258" s="56">
        <v>3039.831325301202</v>
      </c>
      <c r="M258" s="57">
        <v>3321.2168674698769</v>
      </c>
      <c r="N258" s="58">
        <v>20899.590361445749</v>
      </c>
      <c r="O258" s="52">
        <f>N258/N254</f>
        <v>2.7539393121929098E-2</v>
      </c>
    </row>
    <row r="259" spans="1:15">
      <c r="A259" s="11"/>
      <c r="B259" s="60" t="s">
        <v>153</v>
      </c>
      <c r="C259" s="61">
        <f>(C255-C254)/C255</f>
        <v>0.27710843373493976</v>
      </c>
      <c r="D259" s="55">
        <v>30642.650602409638</v>
      </c>
      <c r="E259" s="56">
        <v>30265.783132530119</v>
      </c>
      <c r="F259" s="56">
        <v>30152.168674698794</v>
      </c>
      <c r="G259" s="56">
        <v>30035.783132530119</v>
      </c>
      <c r="H259" s="56">
        <v>29930.481927710844</v>
      </c>
      <c r="I259" s="56">
        <v>29811.325301204819</v>
      </c>
      <c r="J259" s="56">
        <v>29694.939759036144</v>
      </c>
      <c r="K259" s="56">
        <v>29581.325301204819</v>
      </c>
      <c r="L259" s="56">
        <v>29462.168674698794</v>
      </c>
      <c r="M259" s="57">
        <v>29345.783132530119</v>
      </c>
      <c r="N259" s="58">
        <v>298922.40963855415</v>
      </c>
      <c r="O259" s="52">
        <f>N259/N254</f>
        <v>0.39389010069673941</v>
      </c>
    </row>
    <row r="260" spans="1:15">
      <c r="A260" s="11"/>
      <c r="B260" s="12"/>
      <c r="C260" s="48"/>
      <c r="D260" s="49"/>
      <c r="E260" s="50"/>
      <c r="F260" s="50"/>
      <c r="G260" s="50"/>
      <c r="H260" s="50"/>
      <c r="I260" s="50"/>
      <c r="J260" s="50"/>
      <c r="K260" s="50"/>
      <c r="L260" s="50"/>
      <c r="M260" s="51"/>
      <c r="N260" s="14"/>
      <c r="O260" s="14"/>
    </row>
    <row r="261" spans="1:15">
      <c r="A261" s="11">
        <f>A254+1</f>
        <v>38</v>
      </c>
      <c r="B261" s="12" t="s">
        <v>110</v>
      </c>
      <c r="C261" s="48">
        <f t="shared" si="0"/>
        <v>72000</v>
      </c>
      <c r="D261" s="49">
        <v>82044</v>
      </c>
      <c r="E261" s="50">
        <v>81459</v>
      </c>
      <c r="F261" s="50">
        <v>80856</v>
      </c>
      <c r="G261" s="50">
        <v>80253</v>
      </c>
      <c r="H261" s="50">
        <v>79614</v>
      </c>
      <c r="I261" s="50">
        <v>78957</v>
      </c>
      <c r="J261" s="50">
        <v>78363</v>
      </c>
      <c r="K261" s="50">
        <v>77733</v>
      </c>
      <c r="L261" s="50">
        <v>77112</v>
      </c>
      <c r="M261" s="51">
        <v>76482</v>
      </c>
      <c r="N261" s="14">
        <v>792873</v>
      </c>
      <c r="O261" s="52">
        <f>N261/N261</f>
        <v>1</v>
      </c>
    </row>
    <row r="262" spans="1:15">
      <c r="A262" s="11"/>
      <c r="B262" s="12" t="s">
        <v>149</v>
      </c>
      <c r="C262" s="48">
        <f>415*240</f>
        <v>99600</v>
      </c>
      <c r="D262" s="49">
        <v>114160</v>
      </c>
      <c r="E262" s="50">
        <v>112780</v>
      </c>
      <c r="F262" s="50">
        <v>112410</v>
      </c>
      <c r="G262" s="50">
        <v>112030</v>
      </c>
      <c r="H262" s="50">
        <v>111660</v>
      </c>
      <c r="I262" s="50">
        <v>111250</v>
      </c>
      <c r="J262" s="50">
        <v>110850</v>
      </c>
      <c r="K262" s="50">
        <v>110450</v>
      </c>
      <c r="L262" s="50">
        <v>110040</v>
      </c>
      <c r="M262" s="51">
        <v>109610</v>
      </c>
      <c r="N262" s="14">
        <v>1115240</v>
      </c>
      <c r="O262" s="52">
        <f>N262/N261</f>
        <v>1.4065808773914612</v>
      </c>
    </row>
    <row r="263" spans="1:15">
      <c r="A263" s="11"/>
      <c r="B263" s="53" t="s">
        <v>150</v>
      </c>
      <c r="C263" s="54"/>
      <c r="D263" s="55">
        <v>32116</v>
      </c>
      <c r="E263" s="56">
        <v>31321</v>
      </c>
      <c r="F263" s="56">
        <v>31554</v>
      </c>
      <c r="G263" s="56">
        <v>31777</v>
      </c>
      <c r="H263" s="56">
        <v>32046</v>
      </c>
      <c r="I263" s="56">
        <v>32293</v>
      </c>
      <c r="J263" s="56">
        <v>32487</v>
      </c>
      <c r="K263" s="56">
        <v>32717</v>
      </c>
      <c r="L263" s="56">
        <v>32928</v>
      </c>
      <c r="M263" s="57">
        <v>33128</v>
      </c>
      <c r="N263" s="58">
        <v>322367</v>
      </c>
      <c r="O263" s="52">
        <f>N263/N261</f>
        <v>0.4065808773914612</v>
      </c>
    </row>
    <row r="264" spans="1:15">
      <c r="A264" s="11"/>
      <c r="B264" s="12" t="s">
        <v>151</v>
      </c>
      <c r="C264" s="59">
        <f>C261/C262</f>
        <v>0.72289156626506024</v>
      </c>
      <c r="D264" s="49">
        <v>82525.301204819276</v>
      </c>
      <c r="E264" s="50">
        <v>81527.710843373497</v>
      </c>
      <c r="F264" s="50">
        <v>81260.240963855424</v>
      </c>
      <c r="G264" s="50">
        <v>80985.542168674699</v>
      </c>
      <c r="H264" s="50">
        <v>80718.072289156626</v>
      </c>
      <c r="I264" s="50">
        <v>80421.686746987951</v>
      </c>
      <c r="J264" s="50">
        <v>80132.530120481926</v>
      </c>
      <c r="K264" s="50">
        <v>79843.373493975902</v>
      </c>
      <c r="L264" s="50">
        <v>79546.987951807227</v>
      </c>
      <c r="M264" s="51">
        <v>79236.144578313251</v>
      </c>
      <c r="N264" s="14">
        <v>806197.59036144568</v>
      </c>
      <c r="O264" s="52">
        <f>N264/N261</f>
        <v>1.0168054535359958</v>
      </c>
    </row>
    <row r="265" spans="1:15">
      <c r="A265" s="11"/>
      <c r="B265" s="60" t="s">
        <v>152</v>
      </c>
      <c r="C265" s="61"/>
      <c r="D265" s="55">
        <v>481.30120481927588</v>
      </c>
      <c r="E265" s="56">
        <v>68.710843373497482</v>
      </c>
      <c r="F265" s="56">
        <v>404.24096385542362</v>
      </c>
      <c r="G265" s="56">
        <v>732.5421686746995</v>
      </c>
      <c r="H265" s="56">
        <v>1104.0722891566256</v>
      </c>
      <c r="I265" s="56">
        <v>1464.6867469879508</v>
      </c>
      <c r="J265" s="56">
        <v>1769.5301204819261</v>
      </c>
      <c r="K265" s="56">
        <v>2110.3734939759015</v>
      </c>
      <c r="L265" s="56">
        <v>2434.9879518072266</v>
      </c>
      <c r="M265" s="57">
        <v>2754.1445783132513</v>
      </c>
      <c r="N265" s="58">
        <v>13324.590361445778</v>
      </c>
      <c r="O265" s="52">
        <f>N265/N261</f>
        <v>1.6805453535996027E-2</v>
      </c>
    </row>
    <row r="266" spans="1:15">
      <c r="A266" s="11"/>
      <c r="B266" s="60" t="s">
        <v>153</v>
      </c>
      <c r="C266" s="61">
        <f>(C262-C261)/C262</f>
        <v>0.27710843373493976</v>
      </c>
      <c r="D266" s="55">
        <v>31634.698795180724</v>
      </c>
      <c r="E266" s="56">
        <v>31252.289156626506</v>
      </c>
      <c r="F266" s="56">
        <v>31149.75903614458</v>
      </c>
      <c r="G266" s="56">
        <v>31044.457831325301</v>
      </c>
      <c r="H266" s="56">
        <v>30941.927710843374</v>
      </c>
      <c r="I266" s="56">
        <v>30828.313253012049</v>
      </c>
      <c r="J266" s="56">
        <v>30717.469879518074</v>
      </c>
      <c r="K266" s="56">
        <v>30606.626506024098</v>
      </c>
      <c r="L266" s="56">
        <v>30493.01204819277</v>
      </c>
      <c r="M266" s="57">
        <v>30373.855421686749</v>
      </c>
      <c r="N266" s="58">
        <v>309042.40963855421</v>
      </c>
      <c r="O266" s="52">
        <f>N266/N261</f>
        <v>0.38977542385546515</v>
      </c>
    </row>
    <row r="267" spans="1:15">
      <c r="A267" s="11"/>
      <c r="B267" s="12"/>
      <c r="C267" s="48"/>
      <c r="D267" s="49"/>
      <c r="E267" s="50"/>
      <c r="F267" s="50"/>
      <c r="G267" s="50"/>
      <c r="H267" s="50"/>
      <c r="I267" s="50"/>
      <c r="J267" s="50"/>
      <c r="K267" s="50"/>
      <c r="L267" s="50"/>
      <c r="M267" s="51"/>
      <c r="N267" s="14"/>
      <c r="O267" s="14"/>
    </row>
    <row r="268" spans="1:15">
      <c r="A268" s="11">
        <f>A261+1</f>
        <v>39</v>
      </c>
      <c r="B268" s="12" t="s">
        <v>112</v>
      </c>
      <c r="C268" s="48">
        <f t="shared" si="0"/>
        <v>72000</v>
      </c>
      <c r="D268" s="49">
        <v>82773</v>
      </c>
      <c r="E268" s="50">
        <v>82188</v>
      </c>
      <c r="F268" s="50">
        <v>81576</v>
      </c>
      <c r="G268" s="50">
        <v>81009</v>
      </c>
      <c r="H268" s="50">
        <v>80343</v>
      </c>
      <c r="I268" s="50">
        <v>79704</v>
      </c>
      <c r="J268" s="50">
        <v>79074</v>
      </c>
      <c r="K268" s="50">
        <v>78417</v>
      </c>
      <c r="L268" s="50">
        <v>77751</v>
      </c>
      <c r="M268" s="51">
        <v>77112</v>
      </c>
      <c r="N268" s="14">
        <v>799947</v>
      </c>
      <c r="O268" s="52">
        <f>N268/N268</f>
        <v>1</v>
      </c>
    </row>
    <row r="269" spans="1:15">
      <c r="A269" s="11"/>
      <c r="B269" s="12" t="s">
        <v>149</v>
      </c>
      <c r="C269" s="48">
        <f>415*240</f>
        <v>99600</v>
      </c>
      <c r="D269" s="49">
        <v>114960</v>
      </c>
      <c r="E269" s="50">
        <v>113610</v>
      </c>
      <c r="F269" s="50">
        <v>113240</v>
      </c>
      <c r="G269" s="50">
        <v>112870</v>
      </c>
      <c r="H269" s="50">
        <v>112440</v>
      </c>
      <c r="I269" s="50">
        <v>112020</v>
      </c>
      <c r="J269" s="50">
        <v>111590</v>
      </c>
      <c r="K269" s="50">
        <v>111230</v>
      </c>
      <c r="L269" s="50">
        <v>110830</v>
      </c>
      <c r="M269" s="51">
        <v>110430</v>
      </c>
      <c r="N269" s="14">
        <v>1123220</v>
      </c>
      <c r="O269" s="52">
        <f>N269/N268</f>
        <v>1.4041180228190118</v>
      </c>
    </row>
    <row r="270" spans="1:15">
      <c r="A270" s="11"/>
      <c r="B270" s="53" t="s">
        <v>150</v>
      </c>
      <c r="C270" s="54"/>
      <c r="D270" s="55">
        <v>32187</v>
      </c>
      <c r="E270" s="56">
        <v>31422</v>
      </c>
      <c r="F270" s="56">
        <v>31664</v>
      </c>
      <c r="G270" s="56">
        <v>31861</v>
      </c>
      <c r="H270" s="56">
        <v>32097</v>
      </c>
      <c r="I270" s="56">
        <v>32316</v>
      </c>
      <c r="J270" s="56">
        <v>32516</v>
      </c>
      <c r="K270" s="56">
        <v>32813</v>
      </c>
      <c r="L270" s="56">
        <v>33079</v>
      </c>
      <c r="M270" s="57">
        <v>33318</v>
      </c>
      <c r="N270" s="58">
        <v>323273</v>
      </c>
      <c r="O270" s="52">
        <f>N270/N268</f>
        <v>0.40411802281901177</v>
      </c>
    </row>
    <row r="271" spans="1:15">
      <c r="A271" s="11"/>
      <c r="B271" s="12" t="s">
        <v>149</v>
      </c>
      <c r="C271" s="48">
        <f>415*240</f>
        <v>99600</v>
      </c>
      <c r="D271" s="49">
        <v>113210</v>
      </c>
      <c r="E271" s="50">
        <v>111870</v>
      </c>
      <c r="F271" s="50">
        <v>111500</v>
      </c>
      <c r="G271" s="50">
        <v>111100</v>
      </c>
      <c r="H271" s="50">
        <v>110730</v>
      </c>
      <c r="I271" s="50">
        <v>110320</v>
      </c>
      <c r="J271" s="50">
        <v>109950</v>
      </c>
      <c r="K271" s="50">
        <v>109590</v>
      </c>
      <c r="L271" s="50">
        <v>109190</v>
      </c>
      <c r="M271" s="51">
        <v>108790</v>
      </c>
      <c r="N271" s="14">
        <v>1106250</v>
      </c>
      <c r="O271" s="52">
        <f>N271/N268</f>
        <v>1.3829041173977776</v>
      </c>
    </row>
    <row r="272" spans="1:15">
      <c r="A272" s="11"/>
      <c r="B272" s="60" t="s">
        <v>152</v>
      </c>
      <c r="C272" s="61"/>
      <c r="D272" s="55">
        <v>30437</v>
      </c>
      <c r="E272" s="56">
        <v>29682</v>
      </c>
      <c r="F272" s="56">
        <v>29924</v>
      </c>
      <c r="G272" s="56">
        <v>30091</v>
      </c>
      <c r="H272" s="56">
        <v>30387</v>
      </c>
      <c r="I272" s="56">
        <v>30616</v>
      </c>
      <c r="J272" s="56">
        <v>30876</v>
      </c>
      <c r="K272" s="56">
        <v>31173</v>
      </c>
      <c r="L272" s="56">
        <v>31439</v>
      </c>
      <c r="M272" s="57">
        <v>31678</v>
      </c>
      <c r="N272" s="58">
        <v>306303</v>
      </c>
      <c r="O272" s="52">
        <f>N272/N268</f>
        <v>0.38290411739777758</v>
      </c>
    </row>
    <row r="273" spans="1:15">
      <c r="A273" s="11"/>
      <c r="B273" s="60" t="s">
        <v>153</v>
      </c>
      <c r="C273" s="61">
        <f>(C269-C268)/C269</f>
        <v>0.27710843373493976</v>
      </c>
      <c r="D273" s="55">
        <v>31856.385542168675</v>
      </c>
      <c r="E273" s="56">
        <v>31482.289156626506</v>
      </c>
      <c r="F273" s="56">
        <v>31379.75903614458</v>
      </c>
      <c r="G273" s="56">
        <v>31277.22891566265</v>
      </c>
      <c r="H273" s="56">
        <v>31158.072289156626</v>
      </c>
      <c r="I273" s="56">
        <v>31041.686746987951</v>
      </c>
      <c r="J273" s="56">
        <v>30922.53012048193</v>
      </c>
      <c r="K273" s="56">
        <v>30822.77108433735</v>
      </c>
      <c r="L273" s="56">
        <v>30711.927710843374</v>
      </c>
      <c r="M273" s="57">
        <v>30601.084337349399</v>
      </c>
      <c r="N273" s="58">
        <v>311253.73493975902</v>
      </c>
      <c r="O273" s="52">
        <f>N273/N268</f>
        <v>0.38909294608237671</v>
      </c>
    </row>
    <row r="274" spans="1:15">
      <c r="A274" s="11"/>
      <c r="B274" s="12"/>
      <c r="C274" s="48"/>
      <c r="D274" s="49"/>
      <c r="E274" s="50"/>
      <c r="F274" s="50"/>
      <c r="G274" s="50"/>
      <c r="H274" s="50"/>
      <c r="I274" s="50"/>
      <c r="J274" s="50"/>
      <c r="K274" s="50"/>
      <c r="L274" s="50"/>
      <c r="M274" s="51"/>
      <c r="N274" s="14"/>
      <c r="O274" s="14"/>
    </row>
    <row r="275" spans="1:15">
      <c r="A275" s="11">
        <f>A268+1</f>
        <v>40</v>
      </c>
      <c r="B275" s="12" t="s">
        <v>114</v>
      </c>
      <c r="C275" s="48">
        <f t="shared" si="0"/>
        <v>72000</v>
      </c>
      <c r="D275" s="49">
        <v>85950</v>
      </c>
      <c r="E275" s="50">
        <v>85356</v>
      </c>
      <c r="F275" s="50">
        <v>84744</v>
      </c>
      <c r="G275" s="50">
        <v>84069</v>
      </c>
      <c r="H275" s="50">
        <v>83412</v>
      </c>
      <c r="I275" s="50">
        <v>82800</v>
      </c>
      <c r="J275" s="50">
        <v>82152</v>
      </c>
      <c r="K275" s="50">
        <v>81513</v>
      </c>
      <c r="L275" s="50">
        <v>80865</v>
      </c>
      <c r="M275" s="51">
        <v>80190</v>
      </c>
      <c r="N275" s="14">
        <v>831051</v>
      </c>
      <c r="O275" s="52">
        <f>N275/N275</f>
        <v>1</v>
      </c>
    </row>
    <row r="276" spans="1:15">
      <c r="A276" s="11"/>
      <c r="B276" s="12" t="s">
        <v>149</v>
      </c>
      <c r="C276" s="48">
        <f>415*240</f>
        <v>99600</v>
      </c>
      <c r="D276" s="49">
        <v>117210</v>
      </c>
      <c r="E276" s="50">
        <v>115930</v>
      </c>
      <c r="F276" s="50">
        <v>115560</v>
      </c>
      <c r="G276" s="50">
        <v>115190</v>
      </c>
      <c r="H276" s="50">
        <v>114830</v>
      </c>
      <c r="I276" s="50">
        <v>114440</v>
      </c>
      <c r="J276" s="50">
        <v>114050</v>
      </c>
      <c r="K276" s="50">
        <v>113720</v>
      </c>
      <c r="L276" s="50">
        <v>113330</v>
      </c>
      <c r="M276" s="51">
        <v>112940</v>
      </c>
      <c r="N276" s="14">
        <v>1147200</v>
      </c>
      <c r="O276" s="52">
        <f>N276/N275</f>
        <v>1.3804206962027601</v>
      </c>
    </row>
    <row r="277" spans="1:15">
      <c r="A277" s="11"/>
      <c r="B277" s="53" t="s">
        <v>150</v>
      </c>
      <c r="C277" s="54"/>
      <c r="D277" s="55">
        <v>31260</v>
      </c>
      <c r="E277" s="56">
        <v>30574</v>
      </c>
      <c r="F277" s="56">
        <v>30816</v>
      </c>
      <c r="G277" s="56">
        <v>31121</v>
      </c>
      <c r="H277" s="56">
        <v>31418</v>
      </c>
      <c r="I277" s="56">
        <v>31640</v>
      </c>
      <c r="J277" s="56">
        <v>31898</v>
      </c>
      <c r="K277" s="56">
        <v>32207</v>
      </c>
      <c r="L277" s="56">
        <v>32465</v>
      </c>
      <c r="M277" s="57">
        <v>32750</v>
      </c>
      <c r="N277" s="58">
        <v>316149</v>
      </c>
      <c r="O277" s="52">
        <f>N277/N275</f>
        <v>0.38042069620276014</v>
      </c>
    </row>
    <row r="278" spans="1:15">
      <c r="A278" s="11"/>
      <c r="B278" s="12" t="s">
        <v>151</v>
      </c>
      <c r="C278" s="59">
        <f>C275/C276</f>
        <v>0.72289156626506024</v>
      </c>
      <c r="D278" s="49">
        <v>84730.120481927705</v>
      </c>
      <c r="E278" s="50">
        <v>83804.819277108429</v>
      </c>
      <c r="F278" s="50">
        <v>83537.349397590355</v>
      </c>
      <c r="G278" s="50">
        <v>83269.879518072295</v>
      </c>
      <c r="H278" s="50">
        <v>83009.638554216872</v>
      </c>
      <c r="I278" s="50">
        <v>82727.710843373497</v>
      </c>
      <c r="J278" s="50">
        <v>82445.783132530123</v>
      </c>
      <c r="K278" s="50">
        <v>82207.22891566265</v>
      </c>
      <c r="L278" s="50">
        <v>81925.301204819276</v>
      </c>
      <c r="M278" s="51">
        <v>81643.373493975902</v>
      </c>
      <c r="N278" s="14">
        <v>829301.20481927716</v>
      </c>
      <c r="O278" s="52">
        <f>N278/N275</f>
        <v>0.99789447918271823</v>
      </c>
    </row>
    <row r="279" spans="1:15">
      <c r="A279" s="11"/>
      <c r="B279" s="60" t="s">
        <v>152</v>
      </c>
      <c r="C279" s="61"/>
      <c r="D279" s="55">
        <v>-1219.8795180722955</v>
      </c>
      <c r="E279" s="56">
        <v>-1551.1807228915713</v>
      </c>
      <c r="F279" s="56">
        <v>-1206.6506024096452</v>
      </c>
      <c r="G279" s="56">
        <v>-799.12048192770453</v>
      </c>
      <c r="H279" s="56">
        <v>-402.36144578312815</v>
      </c>
      <c r="I279" s="56">
        <v>-72.289156626502518</v>
      </c>
      <c r="J279" s="56">
        <v>293.78313253012311</v>
      </c>
      <c r="K279" s="56">
        <v>694.22891566265025</v>
      </c>
      <c r="L279" s="56">
        <v>1060.3012048192759</v>
      </c>
      <c r="M279" s="57">
        <v>1453.3734939759015</v>
      </c>
      <c r="N279" s="58">
        <v>-1749.7951807228965</v>
      </c>
      <c r="O279" s="70">
        <f>N279/N275</f>
        <v>-2.1055208172818473E-3</v>
      </c>
    </row>
    <row r="280" spans="1:15">
      <c r="A280" s="11"/>
      <c r="B280" s="60" t="s">
        <v>153</v>
      </c>
      <c r="C280" s="61">
        <f>(C276-C275)/C276</f>
        <v>0.27710843373493976</v>
      </c>
      <c r="D280" s="55">
        <v>32479.879518072288</v>
      </c>
      <c r="E280" s="56">
        <v>32125.180722891568</v>
      </c>
      <c r="F280" s="56">
        <v>32022.650602409638</v>
      </c>
      <c r="G280" s="56">
        <v>31920.120481927712</v>
      </c>
      <c r="H280" s="56">
        <v>31820.361445783132</v>
      </c>
      <c r="I280" s="56">
        <v>31712.289156626506</v>
      </c>
      <c r="J280" s="56">
        <v>31604.216867469881</v>
      </c>
      <c r="K280" s="56">
        <v>31512.77108433735</v>
      </c>
      <c r="L280" s="56">
        <v>31404.698795180724</v>
      </c>
      <c r="M280" s="57">
        <v>31296.626506024098</v>
      </c>
      <c r="N280" s="58">
        <v>317898.7951807229</v>
      </c>
      <c r="O280" s="52">
        <f>N280/N275</f>
        <v>0.38252621702004197</v>
      </c>
    </row>
    <row r="281" spans="1:15">
      <c r="A281" s="11"/>
      <c r="B281" s="12"/>
      <c r="C281" s="48"/>
      <c r="D281" s="49"/>
      <c r="E281" s="50"/>
      <c r="F281" s="50"/>
      <c r="G281" s="50"/>
      <c r="H281" s="50"/>
      <c r="I281" s="50"/>
      <c r="J281" s="50"/>
      <c r="K281" s="50"/>
      <c r="L281" s="50"/>
      <c r="M281" s="51"/>
      <c r="N281" s="14"/>
      <c r="O281" s="14"/>
    </row>
    <row r="282" spans="1:15">
      <c r="A282" s="11">
        <f>A275+1</f>
        <v>41</v>
      </c>
      <c r="B282" s="12" t="s">
        <v>116</v>
      </c>
      <c r="C282" s="48">
        <f t="shared" si="0"/>
        <v>72000</v>
      </c>
      <c r="D282" s="49">
        <v>83115</v>
      </c>
      <c r="E282" s="50">
        <v>82494</v>
      </c>
      <c r="F282" s="50">
        <v>81891</v>
      </c>
      <c r="G282" s="50">
        <v>81279</v>
      </c>
      <c r="H282" s="50">
        <v>80622</v>
      </c>
      <c r="I282" s="50">
        <v>80001</v>
      </c>
      <c r="J282" s="50">
        <v>79416</v>
      </c>
      <c r="K282" s="50">
        <v>78795</v>
      </c>
      <c r="L282" s="50">
        <v>78138</v>
      </c>
      <c r="M282" s="51">
        <v>77481</v>
      </c>
      <c r="N282" s="14">
        <v>803232</v>
      </c>
      <c r="O282" s="52">
        <f>N282/N282</f>
        <v>1</v>
      </c>
    </row>
    <row r="283" spans="1:15">
      <c r="A283" s="11"/>
      <c r="B283" s="12" t="s">
        <v>149</v>
      </c>
      <c r="C283" s="48">
        <f>415*240</f>
        <v>99600</v>
      </c>
      <c r="D283" s="49">
        <v>114630</v>
      </c>
      <c r="E283" s="50">
        <v>113330</v>
      </c>
      <c r="F283" s="50">
        <v>112930</v>
      </c>
      <c r="G283" s="50">
        <v>112560</v>
      </c>
      <c r="H283" s="50">
        <v>112150</v>
      </c>
      <c r="I283" s="50">
        <v>111790</v>
      </c>
      <c r="J283" s="50">
        <v>111440</v>
      </c>
      <c r="K283" s="50">
        <v>111040</v>
      </c>
      <c r="L283" s="50">
        <v>110650</v>
      </c>
      <c r="M283" s="51">
        <v>110200</v>
      </c>
      <c r="N283" s="14">
        <v>1120720</v>
      </c>
      <c r="O283" s="52">
        <f>N283/N282</f>
        <v>1.3952631369268156</v>
      </c>
    </row>
    <row r="284" spans="1:15">
      <c r="A284" s="11"/>
      <c r="B284" s="53" t="s">
        <v>150</v>
      </c>
      <c r="C284" s="54"/>
      <c r="D284" s="55">
        <v>31515</v>
      </c>
      <c r="E284" s="56">
        <v>30836</v>
      </c>
      <c r="F284" s="56">
        <v>31039</v>
      </c>
      <c r="G284" s="56">
        <v>31281</v>
      </c>
      <c r="H284" s="56">
        <v>31528</v>
      </c>
      <c r="I284" s="56">
        <v>31789</v>
      </c>
      <c r="J284" s="56">
        <v>32024</v>
      </c>
      <c r="K284" s="56">
        <v>32245</v>
      </c>
      <c r="L284" s="56">
        <v>32512</v>
      </c>
      <c r="M284" s="57">
        <v>32719</v>
      </c>
      <c r="N284" s="58">
        <v>317488</v>
      </c>
      <c r="O284" s="52">
        <f>N284/N282</f>
        <v>0.39526313692681564</v>
      </c>
    </row>
    <row r="285" spans="1:15">
      <c r="A285" s="11"/>
      <c r="B285" s="12" t="s">
        <v>151</v>
      </c>
      <c r="C285" s="59">
        <f>C282/C283</f>
        <v>0.72289156626506024</v>
      </c>
      <c r="D285" s="49">
        <v>82865.060240963852</v>
      </c>
      <c r="E285" s="50">
        <v>81925.301204819276</v>
      </c>
      <c r="F285" s="50">
        <v>81636.144578313251</v>
      </c>
      <c r="G285" s="50">
        <v>81368.674698795177</v>
      </c>
      <c r="H285" s="50">
        <v>81072.289156626503</v>
      </c>
      <c r="I285" s="50">
        <v>80812.048192771079</v>
      </c>
      <c r="J285" s="50">
        <v>80559.036144578306</v>
      </c>
      <c r="K285" s="50">
        <v>80269.879518072295</v>
      </c>
      <c r="L285" s="50">
        <v>79987.951807228921</v>
      </c>
      <c r="M285" s="51">
        <v>79662.650602409645</v>
      </c>
      <c r="N285" s="14">
        <v>810159.03614457825</v>
      </c>
      <c r="O285" s="52">
        <f>N285/N282</f>
        <v>1.0086239544049269</v>
      </c>
    </row>
    <row r="286" spans="1:15">
      <c r="A286" s="11"/>
      <c r="B286" s="60" t="s">
        <v>152</v>
      </c>
      <c r="C286" s="61"/>
      <c r="D286" s="55">
        <v>-249.93975903614773</v>
      </c>
      <c r="E286" s="56">
        <v>-568.69879518072412</v>
      </c>
      <c r="F286" s="56">
        <v>-254.85542168674874</v>
      </c>
      <c r="G286" s="56">
        <v>89.674698795177392</v>
      </c>
      <c r="H286" s="56">
        <v>450.28915662650252</v>
      </c>
      <c r="I286" s="56">
        <v>811.0481927710789</v>
      </c>
      <c r="J286" s="56">
        <v>1143.0361445783055</v>
      </c>
      <c r="K286" s="56">
        <v>1474.8795180722955</v>
      </c>
      <c r="L286" s="56">
        <v>1849.9518072289211</v>
      </c>
      <c r="M286" s="57">
        <v>2181.6506024096452</v>
      </c>
      <c r="N286" s="58">
        <v>6927.0361445783055</v>
      </c>
      <c r="O286" s="52">
        <f>N286/N282</f>
        <v>8.623954404926977E-3</v>
      </c>
    </row>
    <row r="287" spans="1:15">
      <c r="A287" s="11"/>
      <c r="B287" s="60" t="s">
        <v>153</v>
      </c>
      <c r="C287" s="61">
        <f>(C283-C282)/C283</f>
        <v>0.27710843373493976</v>
      </c>
      <c r="D287" s="55">
        <v>31764.939759036144</v>
      </c>
      <c r="E287" s="56">
        <v>31404.698795180724</v>
      </c>
      <c r="F287" s="56">
        <v>31293.855421686749</v>
      </c>
      <c r="G287" s="56">
        <v>31191.325301204819</v>
      </c>
      <c r="H287" s="56">
        <v>31077.710843373494</v>
      </c>
      <c r="I287" s="56">
        <v>30977.951807228917</v>
      </c>
      <c r="J287" s="56">
        <v>30880.963855421687</v>
      </c>
      <c r="K287" s="56">
        <v>30770.120481927712</v>
      </c>
      <c r="L287" s="56">
        <v>30662.048192771086</v>
      </c>
      <c r="M287" s="57">
        <v>30537.349397590362</v>
      </c>
      <c r="N287" s="58">
        <v>310560.96385542169</v>
      </c>
      <c r="O287" s="52">
        <f>N287/N282</f>
        <v>0.38663918252188867</v>
      </c>
    </row>
    <row r="288" spans="1:15">
      <c r="A288" s="11"/>
      <c r="B288" s="12"/>
      <c r="C288" s="48"/>
      <c r="D288" s="49"/>
      <c r="E288" s="50"/>
      <c r="F288" s="50"/>
      <c r="G288" s="50"/>
      <c r="H288" s="50"/>
      <c r="I288" s="50"/>
      <c r="J288" s="50"/>
      <c r="K288" s="50"/>
      <c r="L288" s="50"/>
      <c r="M288" s="51"/>
      <c r="N288" s="14"/>
      <c r="O288" s="14"/>
    </row>
    <row r="289" spans="1:15">
      <c r="A289" s="11">
        <f>A282+1</f>
        <v>42</v>
      </c>
      <c r="B289" s="12" t="s">
        <v>118</v>
      </c>
      <c r="C289" s="48">
        <f t="shared" si="0"/>
        <v>72000</v>
      </c>
      <c r="D289" s="49">
        <v>78804</v>
      </c>
      <c r="E289" s="50">
        <v>78219</v>
      </c>
      <c r="F289" s="50">
        <v>77679</v>
      </c>
      <c r="G289" s="50">
        <v>77076</v>
      </c>
      <c r="H289" s="50">
        <v>76482</v>
      </c>
      <c r="I289" s="50">
        <v>75942</v>
      </c>
      <c r="J289" s="50">
        <v>75330</v>
      </c>
      <c r="K289" s="50">
        <v>74745</v>
      </c>
      <c r="L289" s="50">
        <v>74178</v>
      </c>
      <c r="M289" s="51">
        <v>73566</v>
      </c>
      <c r="N289" s="14">
        <v>762021</v>
      </c>
      <c r="O289" s="52">
        <f>N289/N289</f>
        <v>1</v>
      </c>
    </row>
    <row r="290" spans="1:15">
      <c r="A290" s="11"/>
      <c r="B290" s="12" t="s">
        <v>149</v>
      </c>
      <c r="C290" s="48">
        <f>415*240</f>
        <v>99600</v>
      </c>
      <c r="D290" s="49">
        <v>109080</v>
      </c>
      <c r="E290" s="50">
        <v>107840</v>
      </c>
      <c r="F290" s="50">
        <v>107470</v>
      </c>
      <c r="G290" s="50">
        <v>107060</v>
      </c>
      <c r="H290" s="50">
        <v>106690</v>
      </c>
      <c r="I290" s="50">
        <v>106340</v>
      </c>
      <c r="J290" s="50">
        <v>105910</v>
      </c>
      <c r="K290" s="50">
        <v>105550</v>
      </c>
      <c r="L290" s="50">
        <v>105170</v>
      </c>
      <c r="M290" s="51">
        <v>104780</v>
      </c>
      <c r="N290" s="14">
        <v>1065890</v>
      </c>
      <c r="O290" s="52">
        <f>N290/N289</f>
        <v>1.3987672255751482</v>
      </c>
    </row>
    <row r="291" spans="1:15">
      <c r="A291" s="11"/>
      <c r="B291" s="53" t="s">
        <v>150</v>
      </c>
      <c r="C291" s="54"/>
      <c r="D291" s="55">
        <v>30276</v>
      </c>
      <c r="E291" s="56">
        <v>29621</v>
      </c>
      <c r="F291" s="56">
        <v>29791</v>
      </c>
      <c r="G291" s="56">
        <v>29984</v>
      </c>
      <c r="H291" s="56">
        <v>30208</v>
      </c>
      <c r="I291" s="56">
        <v>30398</v>
      </c>
      <c r="J291" s="56">
        <v>30580</v>
      </c>
      <c r="K291" s="56">
        <v>30805</v>
      </c>
      <c r="L291" s="56">
        <v>30992</v>
      </c>
      <c r="M291" s="57">
        <v>31214</v>
      </c>
      <c r="N291" s="58">
        <v>303869</v>
      </c>
      <c r="O291" s="52">
        <f>N291/N289</f>
        <v>0.39876722557514821</v>
      </c>
    </row>
    <row r="292" spans="1:15">
      <c r="A292" s="11"/>
      <c r="B292" s="12" t="s">
        <v>151</v>
      </c>
      <c r="C292" s="59">
        <f>C289/C290</f>
        <v>0.72289156626506024</v>
      </c>
      <c r="D292" s="49">
        <v>78853.012048192773</v>
      </c>
      <c r="E292" s="50">
        <v>77956.626506024098</v>
      </c>
      <c r="F292" s="50">
        <v>77689.156626506025</v>
      </c>
      <c r="G292" s="50">
        <v>77392.77108433735</v>
      </c>
      <c r="H292" s="50">
        <v>77125.301204819276</v>
      </c>
      <c r="I292" s="50">
        <v>76872.289156626503</v>
      </c>
      <c r="J292" s="50">
        <v>76561.445783132527</v>
      </c>
      <c r="K292" s="50">
        <v>76301.204819277104</v>
      </c>
      <c r="L292" s="50">
        <v>76026.506024096379</v>
      </c>
      <c r="M292" s="51">
        <v>75744.578313253005</v>
      </c>
      <c r="N292" s="14">
        <v>770522.89156626503</v>
      </c>
      <c r="O292" s="52">
        <f>N292/N289</f>
        <v>1.0111570305362516</v>
      </c>
    </row>
    <row r="293" spans="1:15">
      <c r="A293" s="11"/>
      <c r="B293" s="60" t="s">
        <v>152</v>
      </c>
      <c r="C293" s="61"/>
      <c r="D293" s="55">
        <v>49.012048192773364</v>
      </c>
      <c r="E293" s="56">
        <v>-262.37349397590151</v>
      </c>
      <c r="F293" s="56">
        <v>10.156626506024622</v>
      </c>
      <c r="G293" s="56">
        <v>316.77108433734975</v>
      </c>
      <c r="H293" s="56">
        <v>643.30120481927588</v>
      </c>
      <c r="I293" s="56">
        <v>930.28915662650252</v>
      </c>
      <c r="J293" s="56">
        <v>1231.4457831325271</v>
      </c>
      <c r="K293" s="56">
        <v>1556.2048192771035</v>
      </c>
      <c r="L293" s="56">
        <v>1848.5060240963794</v>
      </c>
      <c r="M293" s="57">
        <v>2178.578313253005</v>
      </c>
      <c r="N293" s="58">
        <v>8501.8915662650397</v>
      </c>
      <c r="O293" s="52">
        <f>N293/N289</f>
        <v>1.1157030536251679E-2</v>
      </c>
    </row>
    <row r="294" spans="1:15">
      <c r="A294" s="11"/>
      <c r="B294" s="60" t="s">
        <v>153</v>
      </c>
      <c r="C294" s="61">
        <f>(C290-C289)/C290</f>
        <v>0.27710843373493976</v>
      </c>
      <c r="D294" s="55">
        <v>30226.98795180723</v>
      </c>
      <c r="E294" s="56">
        <v>29883.373493975905</v>
      </c>
      <c r="F294" s="56">
        <v>29780.843373493975</v>
      </c>
      <c r="G294" s="56">
        <v>29667.22891566265</v>
      </c>
      <c r="H294" s="56">
        <v>29564.698795180724</v>
      </c>
      <c r="I294" s="56">
        <v>29467.710843373494</v>
      </c>
      <c r="J294" s="56">
        <v>29348.554216867469</v>
      </c>
      <c r="K294" s="56">
        <v>29248.795180722893</v>
      </c>
      <c r="L294" s="56">
        <v>29143.493975903613</v>
      </c>
      <c r="M294" s="57">
        <v>29035.421686746988</v>
      </c>
      <c r="N294" s="58">
        <v>295367.10843373497</v>
      </c>
      <c r="O294" s="52">
        <f>N294/N289</f>
        <v>0.38761019503889654</v>
      </c>
    </row>
    <row r="295" spans="1:15">
      <c r="A295" s="11"/>
      <c r="B295" s="12"/>
      <c r="C295" s="48"/>
      <c r="D295" s="49"/>
      <c r="E295" s="50"/>
      <c r="F295" s="50"/>
      <c r="G295" s="50"/>
      <c r="H295" s="50"/>
      <c r="I295" s="50"/>
      <c r="J295" s="50"/>
      <c r="K295" s="50"/>
      <c r="L295" s="50"/>
      <c r="M295" s="51"/>
      <c r="N295" s="14"/>
      <c r="O295" s="14"/>
    </row>
    <row r="296" spans="1:15">
      <c r="A296" s="11">
        <f>A289+1</f>
        <v>43</v>
      </c>
      <c r="B296" s="12" t="s">
        <v>120</v>
      </c>
      <c r="C296" s="48">
        <f t="shared" si="0"/>
        <v>72000</v>
      </c>
      <c r="D296" s="49">
        <v>79191</v>
      </c>
      <c r="E296" s="50">
        <v>78606</v>
      </c>
      <c r="F296" s="50">
        <v>78003</v>
      </c>
      <c r="G296" s="50">
        <v>77436</v>
      </c>
      <c r="H296" s="50">
        <v>76815</v>
      </c>
      <c r="I296" s="50">
        <v>76176</v>
      </c>
      <c r="J296" s="50">
        <v>75582</v>
      </c>
      <c r="K296" s="50">
        <v>74970</v>
      </c>
      <c r="L296" s="50">
        <v>74385</v>
      </c>
      <c r="M296" s="51">
        <v>73782</v>
      </c>
      <c r="N296" s="14">
        <v>764946</v>
      </c>
      <c r="O296" s="52">
        <f>N296/N296</f>
        <v>1</v>
      </c>
    </row>
    <row r="297" spans="1:15">
      <c r="A297" s="11"/>
      <c r="B297" s="12" t="s">
        <v>149</v>
      </c>
      <c r="C297" s="48">
        <f>415*240</f>
        <v>99600</v>
      </c>
      <c r="D297" s="49">
        <v>110540</v>
      </c>
      <c r="E297" s="50">
        <v>109210</v>
      </c>
      <c r="F297" s="50">
        <v>108810</v>
      </c>
      <c r="G297" s="50">
        <v>108440</v>
      </c>
      <c r="H297" s="50">
        <v>108070</v>
      </c>
      <c r="I297" s="50">
        <v>107670</v>
      </c>
      <c r="J297" s="50">
        <v>107290</v>
      </c>
      <c r="K297" s="50">
        <v>106900</v>
      </c>
      <c r="L297" s="50">
        <v>106510</v>
      </c>
      <c r="M297" s="51">
        <v>106100</v>
      </c>
      <c r="N297" s="14">
        <v>1079540</v>
      </c>
      <c r="O297" s="52">
        <f>N297/N296</f>
        <v>1.4112630172587346</v>
      </c>
    </row>
    <row r="298" spans="1:15">
      <c r="A298" s="11"/>
      <c r="B298" s="53" t="s">
        <v>150</v>
      </c>
      <c r="C298" s="54"/>
      <c r="D298" s="55">
        <v>31349</v>
      </c>
      <c r="E298" s="56">
        <v>30604</v>
      </c>
      <c r="F298" s="56">
        <v>30807</v>
      </c>
      <c r="G298" s="56">
        <v>31004</v>
      </c>
      <c r="H298" s="56">
        <v>31255</v>
      </c>
      <c r="I298" s="56">
        <v>31494</v>
      </c>
      <c r="J298" s="56">
        <v>31708</v>
      </c>
      <c r="K298" s="56">
        <v>31930</v>
      </c>
      <c r="L298" s="56">
        <v>32125</v>
      </c>
      <c r="M298" s="57">
        <v>32318</v>
      </c>
      <c r="N298" s="58">
        <v>314594</v>
      </c>
      <c r="O298" s="52">
        <f>N298/N296</f>
        <v>0.4112630172587346</v>
      </c>
    </row>
    <row r="299" spans="1:15">
      <c r="A299" s="11"/>
      <c r="B299" s="12" t="s">
        <v>151</v>
      </c>
      <c r="C299" s="59">
        <f>C296/C297</f>
        <v>0.72289156626506024</v>
      </c>
      <c r="D299" s="49">
        <v>79908.433734939754</v>
      </c>
      <c r="E299" s="50">
        <v>78946.987951807227</v>
      </c>
      <c r="F299" s="50">
        <v>78657.831325301202</v>
      </c>
      <c r="G299" s="50">
        <v>78390.361445783128</v>
      </c>
      <c r="H299" s="50">
        <v>78122.891566265054</v>
      </c>
      <c r="I299" s="50">
        <v>77833.73493975903</v>
      </c>
      <c r="J299" s="50">
        <v>77559.03614457832</v>
      </c>
      <c r="K299" s="50">
        <v>77277.108433734946</v>
      </c>
      <c r="L299" s="50">
        <v>76995.180722891571</v>
      </c>
      <c r="M299" s="51">
        <v>76698.795180722896</v>
      </c>
      <c r="N299" s="14">
        <v>780390.36144578317</v>
      </c>
      <c r="O299" s="52">
        <f>N299/N296</f>
        <v>1.0201901329581216</v>
      </c>
    </row>
    <row r="300" spans="1:15">
      <c r="A300" s="11"/>
      <c r="B300" s="60" t="s">
        <v>152</v>
      </c>
      <c r="C300" s="61"/>
      <c r="D300" s="55">
        <v>717.43373493975378</v>
      </c>
      <c r="E300" s="56">
        <v>340.98795180722664</v>
      </c>
      <c r="F300" s="56">
        <v>654.83132530120201</v>
      </c>
      <c r="G300" s="56">
        <v>954.36144578312815</v>
      </c>
      <c r="H300" s="56">
        <v>1307.8915662650543</v>
      </c>
      <c r="I300" s="56">
        <v>1657.7349397590297</v>
      </c>
      <c r="J300" s="56">
        <v>1977.0361445783201</v>
      </c>
      <c r="K300" s="56">
        <v>2307.1084337349457</v>
      </c>
      <c r="L300" s="56">
        <v>2610.1807228915713</v>
      </c>
      <c r="M300" s="57">
        <v>2916.7951807228965</v>
      </c>
      <c r="N300" s="58">
        <v>15444.361445783128</v>
      </c>
      <c r="O300" s="52">
        <f>N300/N296</f>
        <v>2.0190132958121394E-2</v>
      </c>
    </row>
    <row r="301" spans="1:15">
      <c r="A301" s="11"/>
      <c r="B301" s="60" t="s">
        <v>153</v>
      </c>
      <c r="C301" s="61">
        <f>(C297-C296)/C297</f>
        <v>0.27710843373493976</v>
      </c>
      <c r="D301" s="55">
        <v>30631.566265060243</v>
      </c>
      <c r="E301" s="56">
        <v>30263.01204819277</v>
      </c>
      <c r="F301" s="56">
        <v>30152.168674698794</v>
      </c>
      <c r="G301" s="56">
        <v>30049.638554216868</v>
      </c>
      <c r="H301" s="56">
        <v>29947.108433734938</v>
      </c>
      <c r="I301" s="56">
        <v>29836.265060240963</v>
      </c>
      <c r="J301" s="56">
        <v>29730.963855421687</v>
      </c>
      <c r="K301" s="56">
        <v>29622.891566265062</v>
      </c>
      <c r="L301" s="56">
        <v>29514.819277108436</v>
      </c>
      <c r="M301" s="57">
        <v>29401.204819277107</v>
      </c>
      <c r="N301" s="58">
        <v>299149.63855421683</v>
      </c>
      <c r="O301" s="52">
        <f>N301/N296</f>
        <v>0.39107288430061315</v>
      </c>
    </row>
    <row r="302" spans="1:15">
      <c r="A302" s="11"/>
      <c r="B302" s="12"/>
      <c r="C302" s="48"/>
      <c r="D302" s="49"/>
      <c r="E302" s="50"/>
      <c r="F302" s="50"/>
      <c r="G302" s="50"/>
      <c r="H302" s="50"/>
      <c r="I302" s="50"/>
      <c r="J302" s="50"/>
      <c r="K302" s="50"/>
      <c r="L302" s="50"/>
      <c r="M302" s="51"/>
      <c r="N302" s="14"/>
      <c r="O302" s="14"/>
    </row>
    <row r="303" spans="1:15">
      <c r="A303" s="11">
        <f>A296+1</f>
        <v>44</v>
      </c>
      <c r="B303" s="12" t="s">
        <v>122</v>
      </c>
      <c r="C303" s="48">
        <f t="shared" si="0"/>
        <v>72000</v>
      </c>
      <c r="D303" s="49">
        <v>80145</v>
      </c>
      <c r="E303" s="50">
        <v>79551</v>
      </c>
      <c r="F303" s="50">
        <v>78993</v>
      </c>
      <c r="G303" s="50">
        <v>78399</v>
      </c>
      <c r="H303" s="50">
        <v>77805</v>
      </c>
      <c r="I303" s="50">
        <v>77202</v>
      </c>
      <c r="J303" s="50">
        <v>76608</v>
      </c>
      <c r="K303" s="50">
        <v>76005</v>
      </c>
      <c r="L303" s="50">
        <v>75393</v>
      </c>
      <c r="M303" s="51">
        <v>74799</v>
      </c>
      <c r="N303" s="14">
        <v>774900</v>
      </c>
      <c r="O303" s="52">
        <f>N303/N303</f>
        <v>1</v>
      </c>
    </row>
    <row r="304" spans="1:15">
      <c r="A304" s="11"/>
      <c r="B304" s="12" t="s">
        <v>149</v>
      </c>
      <c r="C304" s="48">
        <f>415*240</f>
        <v>99600</v>
      </c>
      <c r="D304" s="49">
        <v>111060</v>
      </c>
      <c r="E304" s="50">
        <v>109780</v>
      </c>
      <c r="F304" s="50">
        <v>109440</v>
      </c>
      <c r="G304" s="50">
        <v>109030</v>
      </c>
      <c r="H304" s="50">
        <v>108670</v>
      </c>
      <c r="I304" s="50">
        <v>108210</v>
      </c>
      <c r="J304" s="50">
        <v>107860</v>
      </c>
      <c r="K304" s="50">
        <v>107480</v>
      </c>
      <c r="L304" s="50">
        <v>107040</v>
      </c>
      <c r="M304" s="51">
        <v>106670</v>
      </c>
      <c r="N304" s="14">
        <v>1085240</v>
      </c>
      <c r="O304" s="52">
        <f>N304/N303</f>
        <v>1.4004903858562394</v>
      </c>
    </row>
    <row r="305" spans="1:15">
      <c r="A305" s="11"/>
      <c r="B305" s="53" t="s">
        <v>150</v>
      </c>
      <c r="C305" s="54"/>
      <c r="D305" s="55">
        <v>30915</v>
      </c>
      <c r="E305" s="56">
        <v>30229</v>
      </c>
      <c r="F305" s="56">
        <v>30447</v>
      </c>
      <c r="G305" s="56">
        <v>30631</v>
      </c>
      <c r="H305" s="56">
        <v>30865</v>
      </c>
      <c r="I305" s="56">
        <v>31008</v>
      </c>
      <c r="J305" s="56">
        <v>31252</v>
      </c>
      <c r="K305" s="56">
        <v>31475</v>
      </c>
      <c r="L305" s="56">
        <v>31647</v>
      </c>
      <c r="M305" s="57">
        <v>31871</v>
      </c>
      <c r="N305" s="58">
        <v>310340</v>
      </c>
      <c r="O305" s="52">
        <f>N305/N303</f>
        <v>0.40049038585623953</v>
      </c>
    </row>
    <row r="306" spans="1:15">
      <c r="A306" s="11"/>
      <c r="B306" s="12" t="s">
        <v>151</v>
      </c>
      <c r="C306" s="59">
        <f>C303/C304</f>
        <v>0.72289156626506024</v>
      </c>
      <c r="D306" s="49">
        <v>80284.337349397596</v>
      </c>
      <c r="E306" s="50">
        <v>79359.036144578306</v>
      </c>
      <c r="F306" s="50">
        <v>79113.253012048197</v>
      </c>
      <c r="G306" s="50">
        <v>78816.867469879522</v>
      </c>
      <c r="H306" s="50">
        <v>78556.626506024098</v>
      </c>
      <c r="I306" s="50">
        <v>78224.096385542172</v>
      </c>
      <c r="J306" s="50">
        <v>77971.084337349399</v>
      </c>
      <c r="K306" s="50">
        <v>77696.385542168675</v>
      </c>
      <c r="L306" s="50">
        <v>77378.313253012049</v>
      </c>
      <c r="M306" s="51">
        <v>77110.843373493975</v>
      </c>
      <c r="N306" s="14">
        <v>784510.84337349387</v>
      </c>
      <c r="O306" s="52">
        <f>N306/N303</f>
        <v>1.0124026885707753</v>
      </c>
    </row>
    <row r="307" spans="1:15">
      <c r="A307" s="11"/>
      <c r="B307" s="60" t="s">
        <v>152</v>
      </c>
      <c r="C307" s="61"/>
      <c r="D307" s="55">
        <v>139.33734939759597</v>
      </c>
      <c r="E307" s="56">
        <v>-191.96385542169446</v>
      </c>
      <c r="F307" s="56">
        <v>120.25301204819698</v>
      </c>
      <c r="G307" s="56">
        <v>417.8674698795221</v>
      </c>
      <c r="H307" s="56">
        <v>751.62650602409849</v>
      </c>
      <c r="I307" s="56">
        <v>1022.0963855421724</v>
      </c>
      <c r="J307" s="56">
        <v>1363.084337349399</v>
      </c>
      <c r="K307" s="56">
        <v>1691.3855421686749</v>
      </c>
      <c r="L307" s="56">
        <v>1985.3132530120492</v>
      </c>
      <c r="M307" s="57">
        <v>2311.8433734939754</v>
      </c>
      <c r="N307" s="58">
        <v>9610.8433734939899</v>
      </c>
      <c r="O307" s="52">
        <f>N307/N303</f>
        <v>1.2402688570775571E-2</v>
      </c>
    </row>
    <row r="308" spans="1:15">
      <c r="A308" s="11"/>
      <c r="B308" s="60" t="s">
        <v>153</v>
      </c>
      <c r="C308" s="61">
        <f>(C304-C303)/C304</f>
        <v>0.27710843373493976</v>
      </c>
      <c r="D308" s="55">
        <v>30775.662650602411</v>
      </c>
      <c r="E308" s="56">
        <v>30420.963855421687</v>
      </c>
      <c r="F308" s="56">
        <v>30326.746987951807</v>
      </c>
      <c r="G308" s="56">
        <v>30213.132530120482</v>
      </c>
      <c r="H308" s="56">
        <v>30113.373493975905</v>
      </c>
      <c r="I308" s="56">
        <v>29985.903614457831</v>
      </c>
      <c r="J308" s="56">
        <v>29888.915662650605</v>
      </c>
      <c r="K308" s="56">
        <v>29783.614457831325</v>
      </c>
      <c r="L308" s="56">
        <v>29661.686746987951</v>
      </c>
      <c r="M308" s="57">
        <v>29559.156626506025</v>
      </c>
      <c r="N308" s="58">
        <v>300729.15662650601</v>
      </c>
      <c r="O308" s="52">
        <f>N308/N303</f>
        <v>0.38808769728546394</v>
      </c>
    </row>
    <row r="309" spans="1:15">
      <c r="A309" s="11"/>
      <c r="B309" s="12"/>
      <c r="C309" s="48"/>
      <c r="D309" s="49"/>
      <c r="E309" s="50"/>
      <c r="F309" s="50"/>
      <c r="G309" s="50"/>
      <c r="H309" s="50"/>
      <c r="I309" s="50"/>
      <c r="J309" s="50"/>
      <c r="K309" s="50"/>
      <c r="L309" s="50"/>
      <c r="M309" s="51"/>
      <c r="N309" s="14"/>
      <c r="O309" s="14"/>
    </row>
    <row r="310" spans="1:15">
      <c r="A310" s="11">
        <f>A303+1</f>
        <v>45</v>
      </c>
      <c r="B310" s="12" t="s">
        <v>124</v>
      </c>
      <c r="C310" s="48">
        <f t="shared" si="0"/>
        <v>72000</v>
      </c>
      <c r="D310" s="49">
        <v>78696</v>
      </c>
      <c r="E310" s="50">
        <v>78120</v>
      </c>
      <c r="F310" s="50">
        <v>77508</v>
      </c>
      <c r="G310" s="50">
        <v>76914</v>
      </c>
      <c r="H310" s="50">
        <v>76293</v>
      </c>
      <c r="I310" s="50">
        <v>75699</v>
      </c>
      <c r="J310" s="50">
        <v>75141</v>
      </c>
      <c r="K310" s="50">
        <v>74502</v>
      </c>
      <c r="L310" s="50">
        <v>73917</v>
      </c>
      <c r="M310" s="51">
        <v>73323</v>
      </c>
      <c r="N310" s="14">
        <v>760113</v>
      </c>
      <c r="O310" s="52">
        <f>N310/N310</f>
        <v>1</v>
      </c>
    </row>
    <row r="311" spans="1:15">
      <c r="A311" s="11"/>
      <c r="B311" s="12" t="s">
        <v>149</v>
      </c>
      <c r="C311" s="48">
        <f>415*240</f>
        <v>99600</v>
      </c>
      <c r="D311" s="49">
        <v>109540</v>
      </c>
      <c r="E311" s="50">
        <v>108260</v>
      </c>
      <c r="F311" s="50">
        <v>107920</v>
      </c>
      <c r="G311" s="50">
        <v>107510</v>
      </c>
      <c r="H311" s="50">
        <v>107130</v>
      </c>
      <c r="I311" s="50">
        <v>106790</v>
      </c>
      <c r="J311" s="50">
        <v>106410</v>
      </c>
      <c r="K311" s="50">
        <v>106020</v>
      </c>
      <c r="L311" s="50">
        <v>105660</v>
      </c>
      <c r="M311" s="51">
        <v>105280</v>
      </c>
      <c r="N311" s="14">
        <v>1070520</v>
      </c>
      <c r="O311" s="52">
        <f>N311/N310</f>
        <v>1.4083695450544853</v>
      </c>
    </row>
    <row r="312" spans="1:15">
      <c r="A312" s="11"/>
      <c r="B312" s="53" t="s">
        <v>150</v>
      </c>
      <c r="C312" s="54"/>
      <c r="D312" s="55">
        <v>30844</v>
      </c>
      <c r="E312" s="56">
        <v>30140</v>
      </c>
      <c r="F312" s="56">
        <v>30412</v>
      </c>
      <c r="G312" s="56">
        <v>30596</v>
      </c>
      <c r="H312" s="56">
        <v>30837</v>
      </c>
      <c r="I312" s="56">
        <v>31091</v>
      </c>
      <c r="J312" s="56">
        <v>31269</v>
      </c>
      <c r="K312" s="56">
        <v>31518</v>
      </c>
      <c r="L312" s="56">
        <v>31743</v>
      </c>
      <c r="M312" s="57">
        <v>31957</v>
      </c>
      <c r="N312" s="58">
        <v>310407</v>
      </c>
      <c r="O312" s="52">
        <f>N312/N310</f>
        <v>0.40836954505448531</v>
      </c>
    </row>
    <row r="313" spans="1:15">
      <c r="A313" s="11"/>
      <c r="B313" s="12" t="s">
        <v>151</v>
      </c>
      <c r="C313" s="59">
        <f>C310/C311</f>
        <v>0.72289156626506024</v>
      </c>
      <c r="D313" s="49">
        <v>79185.542168674699</v>
      </c>
      <c r="E313" s="50">
        <v>78260.240963855424</v>
      </c>
      <c r="F313" s="50">
        <v>78014.457831325301</v>
      </c>
      <c r="G313" s="50">
        <v>77718.072289156626</v>
      </c>
      <c r="H313" s="50">
        <v>77443.373493975902</v>
      </c>
      <c r="I313" s="50">
        <v>77197.590361445778</v>
      </c>
      <c r="J313" s="50">
        <v>76922.891566265054</v>
      </c>
      <c r="K313" s="50">
        <v>76640.96385542168</v>
      </c>
      <c r="L313" s="50">
        <v>76380.722891566271</v>
      </c>
      <c r="M313" s="51">
        <v>76106.024096385547</v>
      </c>
      <c r="N313" s="14">
        <v>773869.87951807224</v>
      </c>
      <c r="O313" s="52">
        <f>N313/N310</f>
        <v>1.0180984663044472</v>
      </c>
    </row>
    <row r="314" spans="1:15">
      <c r="A314" s="11"/>
      <c r="B314" s="60" t="s">
        <v>152</v>
      </c>
      <c r="C314" s="61"/>
      <c r="D314" s="55">
        <v>489.5421686746995</v>
      </c>
      <c r="E314" s="56">
        <v>140.24096385542362</v>
      </c>
      <c r="F314" s="56">
        <v>506.4578313253005</v>
      </c>
      <c r="G314" s="56">
        <v>804.07228915662563</v>
      </c>
      <c r="H314" s="56">
        <v>1150.3734939759015</v>
      </c>
      <c r="I314" s="56">
        <v>1498.5903614457784</v>
      </c>
      <c r="J314" s="56">
        <v>1781.8915662650543</v>
      </c>
      <c r="K314" s="56">
        <v>2138.9638554216799</v>
      </c>
      <c r="L314" s="56">
        <v>2463.7228915662708</v>
      </c>
      <c r="M314" s="57">
        <v>2783.0240963855467</v>
      </c>
      <c r="N314" s="58">
        <v>13756.879518072281</v>
      </c>
      <c r="O314" s="52">
        <f>N314/N310</f>
        <v>1.8098466304447208E-2</v>
      </c>
    </row>
    <row r="315" spans="1:15">
      <c r="A315" s="11"/>
      <c r="B315" s="60" t="s">
        <v>153</v>
      </c>
      <c r="C315" s="61">
        <f>(C311-C310)/C311</f>
        <v>0.27710843373493976</v>
      </c>
      <c r="D315" s="55">
        <v>30354.457831325301</v>
      </c>
      <c r="E315" s="56">
        <v>29999.75903614458</v>
      </c>
      <c r="F315" s="56">
        <v>29905.542168674699</v>
      </c>
      <c r="G315" s="56">
        <v>29791.927710843374</v>
      </c>
      <c r="H315" s="56">
        <v>29686.626506024098</v>
      </c>
      <c r="I315" s="56">
        <v>29592.409638554218</v>
      </c>
      <c r="J315" s="56">
        <v>29487.108433734938</v>
      </c>
      <c r="K315" s="56">
        <v>29379.036144578313</v>
      </c>
      <c r="L315" s="56">
        <v>29279.277108433736</v>
      </c>
      <c r="M315" s="57">
        <v>29173.975903614457</v>
      </c>
      <c r="N315" s="58">
        <v>296650.1204819277</v>
      </c>
      <c r="O315" s="52">
        <f>N315/N310</f>
        <v>0.39027107875003808</v>
      </c>
    </row>
    <row r="316" spans="1:15">
      <c r="A316" s="11"/>
      <c r="B316" s="12"/>
      <c r="C316" s="48"/>
      <c r="D316" s="49"/>
      <c r="E316" s="50"/>
      <c r="F316" s="50"/>
      <c r="G316" s="50"/>
      <c r="H316" s="50"/>
      <c r="I316" s="50"/>
      <c r="J316" s="50"/>
      <c r="K316" s="50"/>
      <c r="L316" s="50"/>
      <c r="M316" s="51"/>
      <c r="N316" s="14"/>
      <c r="O316" s="14"/>
    </row>
    <row r="317" spans="1:15">
      <c r="A317" s="11">
        <f>A310+1</f>
        <v>46</v>
      </c>
      <c r="B317" s="12" t="s">
        <v>126</v>
      </c>
      <c r="C317" s="48">
        <f t="shared" si="0"/>
        <v>72000</v>
      </c>
      <c r="D317" s="49">
        <v>85824</v>
      </c>
      <c r="E317" s="50">
        <v>85203</v>
      </c>
      <c r="F317" s="50">
        <v>84564</v>
      </c>
      <c r="G317" s="50">
        <v>83916</v>
      </c>
      <c r="H317" s="50">
        <v>83268</v>
      </c>
      <c r="I317" s="50">
        <v>82602</v>
      </c>
      <c r="J317" s="50">
        <v>82008</v>
      </c>
      <c r="K317" s="50">
        <v>81342</v>
      </c>
      <c r="L317" s="50">
        <v>80667</v>
      </c>
      <c r="M317" s="51">
        <v>80010</v>
      </c>
      <c r="N317" s="14">
        <v>829404</v>
      </c>
      <c r="O317" s="52">
        <f>N317/N317</f>
        <v>1</v>
      </c>
    </row>
    <row r="318" spans="1:15">
      <c r="A318" s="11"/>
      <c r="B318" s="12" t="s">
        <v>149</v>
      </c>
      <c r="C318" s="48">
        <f>415*240</f>
        <v>99600</v>
      </c>
      <c r="D318" s="49">
        <v>117210</v>
      </c>
      <c r="E318" s="50">
        <v>115960</v>
      </c>
      <c r="F318" s="50">
        <v>115580</v>
      </c>
      <c r="G318" s="50">
        <v>115250</v>
      </c>
      <c r="H318" s="50">
        <v>114930</v>
      </c>
      <c r="I318" s="50">
        <v>114530</v>
      </c>
      <c r="J318" s="50">
        <v>114170</v>
      </c>
      <c r="K318" s="50">
        <v>113810</v>
      </c>
      <c r="L318" s="50">
        <v>113430</v>
      </c>
      <c r="M318" s="51">
        <v>113050</v>
      </c>
      <c r="N318" s="14">
        <v>1147920</v>
      </c>
      <c r="O318" s="52">
        <f>N318/N317</f>
        <v>1.384029978152987</v>
      </c>
    </row>
    <row r="319" spans="1:15">
      <c r="A319" s="11"/>
      <c r="B319" s="53" t="s">
        <v>150</v>
      </c>
      <c r="C319" s="54"/>
      <c r="D319" s="55">
        <v>31386</v>
      </c>
      <c r="E319" s="56">
        <v>30757</v>
      </c>
      <c r="F319" s="56">
        <v>31016</v>
      </c>
      <c r="G319" s="56">
        <v>31334</v>
      </c>
      <c r="H319" s="56">
        <v>31662</v>
      </c>
      <c r="I319" s="56">
        <v>31928</v>
      </c>
      <c r="J319" s="56">
        <v>32162</v>
      </c>
      <c r="K319" s="56">
        <v>32468</v>
      </c>
      <c r="L319" s="56">
        <v>32763</v>
      </c>
      <c r="M319" s="57">
        <v>33040</v>
      </c>
      <c r="N319" s="58">
        <v>318516</v>
      </c>
      <c r="O319" s="52">
        <f>N319/N317</f>
        <v>0.38402997815298695</v>
      </c>
    </row>
    <row r="320" spans="1:15">
      <c r="A320" s="11"/>
      <c r="B320" s="12" t="s">
        <v>151</v>
      </c>
      <c r="C320" s="59">
        <f>C317/C318</f>
        <v>0.72289156626506024</v>
      </c>
      <c r="D320" s="49">
        <v>84730.120481927705</v>
      </c>
      <c r="E320" s="50">
        <v>83826.506024096379</v>
      </c>
      <c r="F320" s="50">
        <v>83551.807228915655</v>
      </c>
      <c r="G320" s="50">
        <v>83313.253012048197</v>
      </c>
      <c r="H320" s="50">
        <v>83081.927710843374</v>
      </c>
      <c r="I320" s="50">
        <v>82792.77108433735</v>
      </c>
      <c r="J320" s="50">
        <v>82532.530120481926</v>
      </c>
      <c r="K320" s="50">
        <v>82272.289156626503</v>
      </c>
      <c r="L320" s="50">
        <v>81997.590361445778</v>
      </c>
      <c r="M320" s="51">
        <v>81722.891566265054</v>
      </c>
      <c r="N320" s="14">
        <v>829821.68674698798</v>
      </c>
      <c r="O320" s="52">
        <f>N320/N317</f>
        <v>1.0005035986648099</v>
      </c>
    </row>
    <row r="321" spans="1:15">
      <c r="A321" s="11"/>
      <c r="B321" s="60" t="s">
        <v>152</v>
      </c>
      <c r="C321" s="61"/>
      <c r="D321" s="55">
        <v>-1093.8795180722955</v>
      </c>
      <c r="E321" s="56">
        <v>-1376.4939759036206</v>
      </c>
      <c r="F321" s="56">
        <v>-1012.1927710843447</v>
      </c>
      <c r="G321" s="56">
        <v>-602.74698795180302</v>
      </c>
      <c r="H321" s="56">
        <v>-186.07228915662563</v>
      </c>
      <c r="I321" s="56">
        <v>190.77108433734975</v>
      </c>
      <c r="J321" s="56">
        <v>524.53012048192613</v>
      </c>
      <c r="K321" s="56">
        <v>930.28915662650252</v>
      </c>
      <c r="L321" s="56">
        <v>1330.5903614457784</v>
      </c>
      <c r="M321" s="57">
        <v>1712.8915662650543</v>
      </c>
      <c r="N321" s="58">
        <v>417.68674698792165</v>
      </c>
      <c r="O321" s="52">
        <f>N321/N317</f>
        <v>5.0359866480981718E-4</v>
      </c>
    </row>
    <row r="322" spans="1:15">
      <c r="A322" s="11"/>
      <c r="B322" s="60" t="s">
        <v>153</v>
      </c>
      <c r="C322" s="61">
        <f>(C318-C317)/C318</f>
        <v>0.27710843373493976</v>
      </c>
      <c r="D322" s="55">
        <v>32479.879518072288</v>
      </c>
      <c r="E322" s="56">
        <v>32133.493975903613</v>
      </c>
      <c r="F322" s="56">
        <v>32028.192771084337</v>
      </c>
      <c r="G322" s="56">
        <v>31936.746987951807</v>
      </c>
      <c r="H322" s="56">
        <v>31848.072289156626</v>
      </c>
      <c r="I322" s="56">
        <v>31737.22891566265</v>
      </c>
      <c r="J322" s="56">
        <v>31637.469879518074</v>
      </c>
      <c r="K322" s="56">
        <v>31537.710843373494</v>
      </c>
      <c r="L322" s="56">
        <v>31432.409638554218</v>
      </c>
      <c r="M322" s="57">
        <v>31327.108433734938</v>
      </c>
      <c r="N322" s="58">
        <v>318098.31325301202</v>
      </c>
      <c r="O322" s="52">
        <f>N322/N317</f>
        <v>0.38352637948817708</v>
      </c>
    </row>
    <row r="323" spans="1:15">
      <c r="A323" s="11"/>
      <c r="B323" s="12"/>
      <c r="C323" s="48"/>
      <c r="D323" s="49"/>
      <c r="E323" s="50"/>
      <c r="F323" s="50"/>
      <c r="G323" s="50"/>
      <c r="H323" s="50"/>
      <c r="I323" s="50"/>
      <c r="J323" s="50"/>
      <c r="K323" s="50"/>
      <c r="L323" s="50"/>
      <c r="M323" s="51"/>
      <c r="N323" s="14"/>
      <c r="O323" s="14"/>
    </row>
    <row r="324" spans="1:15">
      <c r="A324" s="11">
        <f>A317+1</f>
        <v>47</v>
      </c>
      <c r="B324" s="12" t="s">
        <v>128</v>
      </c>
      <c r="C324" s="48">
        <f t="shared" si="0"/>
        <v>72000</v>
      </c>
      <c r="D324" s="49">
        <v>81738</v>
      </c>
      <c r="E324" s="50">
        <v>81153</v>
      </c>
      <c r="F324" s="50">
        <v>80541</v>
      </c>
      <c r="G324" s="50">
        <v>79929</v>
      </c>
      <c r="H324" s="50">
        <v>79344</v>
      </c>
      <c r="I324" s="50">
        <v>78732</v>
      </c>
      <c r="J324" s="50">
        <v>78129</v>
      </c>
      <c r="K324" s="50">
        <v>77481</v>
      </c>
      <c r="L324" s="50">
        <v>76851</v>
      </c>
      <c r="M324" s="51">
        <v>76194</v>
      </c>
      <c r="N324" s="14">
        <v>790092</v>
      </c>
      <c r="O324" s="52">
        <f>N324/N324</f>
        <v>1</v>
      </c>
    </row>
    <row r="325" spans="1:15">
      <c r="A325" s="11"/>
      <c r="B325" s="12" t="s">
        <v>149</v>
      </c>
      <c r="C325" s="48">
        <f>415*240</f>
        <v>99600</v>
      </c>
      <c r="D325" s="49">
        <v>113210</v>
      </c>
      <c r="E325" s="50">
        <v>111870</v>
      </c>
      <c r="F325" s="50">
        <v>111500</v>
      </c>
      <c r="G325" s="50">
        <v>111100</v>
      </c>
      <c r="H325" s="50">
        <v>110730</v>
      </c>
      <c r="I325" s="50">
        <v>110320</v>
      </c>
      <c r="J325" s="50">
        <v>109950</v>
      </c>
      <c r="K325" s="50">
        <v>109590</v>
      </c>
      <c r="L325" s="50">
        <v>109190</v>
      </c>
      <c r="M325" s="51">
        <v>108790</v>
      </c>
      <c r="N325" s="14">
        <v>1106250</v>
      </c>
      <c r="O325" s="52">
        <f>N325/N324</f>
        <v>1.4001533998572318</v>
      </c>
    </row>
    <row r="326" spans="1:15">
      <c r="A326" s="11"/>
      <c r="B326" s="53" t="s">
        <v>150</v>
      </c>
      <c r="C326" s="54"/>
      <c r="D326" s="55">
        <v>31472</v>
      </c>
      <c r="E326" s="56">
        <v>30717</v>
      </c>
      <c r="F326" s="56">
        <v>30959</v>
      </c>
      <c r="G326" s="56">
        <v>31171</v>
      </c>
      <c r="H326" s="56">
        <v>31386</v>
      </c>
      <c r="I326" s="56">
        <v>31588</v>
      </c>
      <c r="J326" s="56">
        <v>31821</v>
      </c>
      <c r="K326" s="56">
        <v>32109</v>
      </c>
      <c r="L326" s="56">
        <v>32339</v>
      </c>
      <c r="M326" s="57">
        <v>32596</v>
      </c>
      <c r="N326" s="58">
        <v>316158</v>
      </c>
      <c r="O326" s="52">
        <f>N326/N324</f>
        <v>0.40015339985723181</v>
      </c>
    </row>
    <row r="327" spans="1:15">
      <c r="A327" s="11"/>
      <c r="B327" s="12" t="s">
        <v>151</v>
      </c>
      <c r="C327" s="59">
        <f>C324/C325</f>
        <v>0.72289156626506024</v>
      </c>
      <c r="D327" s="49">
        <v>81838.554216867473</v>
      </c>
      <c r="E327" s="50">
        <v>80869.879518072295</v>
      </c>
      <c r="F327" s="50">
        <v>80602.409638554222</v>
      </c>
      <c r="G327" s="50">
        <v>80313.253012048197</v>
      </c>
      <c r="H327" s="50">
        <v>80045.783132530123</v>
      </c>
      <c r="I327" s="50">
        <v>79749.397590361448</v>
      </c>
      <c r="J327" s="50">
        <v>79481.927710843374</v>
      </c>
      <c r="K327" s="50">
        <v>79221.686746987951</v>
      </c>
      <c r="L327" s="50">
        <v>78932.530120481926</v>
      </c>
      <c r="M327" s="51">
        <v>78643.373493975902</v>
      </c>
      <c r="N327" s="14">
        <v>799698.79518072307</v>
      </c>
      <c r="O327" s="52">
        <f>N327/N324</f>
        <v>1.0121590842341437</v>
      </c>
    </row>
    <row r="328" spans="1:15">
      <c r="A328" s="11"/>
      <c r="B328" s="60" t="s">
        <v>152</v>
      </c>
      <c r="C328" s="61"/>
      <c r="D328" s="55">
        <v>100.55421686747286</v>
      </c>
      <c r="E328" s="56">
        <v>-283.12048192770453</v>
      </c>
      <c r="F328" s="56">
        <v>61.409638554221601</v>
      </c>
      <c r="G328" s="56">
        <v>384.25301204819698</v>
      </c>
      <c r="H328" s="56">
        <v>701.78313253012311</v>
      </c>
      <c r="I328" s="56">
        <v>1017.3975903614482</v>
      </c>
      <c r="J328" s="56">
        <v>1352.9277108433744</v>
      </c>
      <c r="K328" s="56">
        <v>1740.6867469879508</v>
      </c>
      <c r="L328" s="56">
        <v>2081.5301204819261</v>
      </c>
      <c r="M328" s="57">
        <v>2449.3734939759015</v>
      </c>
      <c r="N328" s="58">
        <v>9606.795180722911</v>
      </c>
      <c r="O328" s="52">
        <f>N328/N324</f>
        <v>1.2159084234143505E-2</v>
      </c>
    </row>
    <row r="329" spans="1:15">
      <c r="A329" s="11"/>
      <c r="B329" s="60" t="s">
        <v>153</v>
      </c>
      <c r="C329" s="61">
        <f>(C325-C324)/C325</f>
        <v>0.27710843373493976</v>
      </c>
      <c r="D329" s="55">
        <v>31371.445783132531</v>
      </c>
      <c r="E329" s="56">
        <v>31000.120481927712</v>
      </c>
      <c r="F329" s="56">
        <v>30897.590361445782</v>
      </c>
      <c r="G329" s="56">
        <v>30786.746987951807</v>
      </c>
      <c r="H329" s="56">
        <v>30684.216867469881</v>
      </c>
      <c r="I329" s="56">
        <v>30570.602409638555</v>
      </c>
      <c r="J329" s="56">
        <v>30468.072289156626</v>
      </c>
      <c r="K329" s="56">
        <v>30368.313253012049</v>
      </c>
      <c r="L329" s="56">
        <v>30257.469879518074</v>
      </c>
      <c r="M329" s="57">
        <v>30146.626506024098</v>
      </c>
      <c r="N329" s="58">
        <v>306551.2048192771</v>
      </c>
      <c r="O329" s="52">
        <f>N329/N324</f>
        <v>0.38799431562308834</v>
      </c>
    </row>
    <row r="330" spans="1:15">
      <c r="A330" s="11"/>
      <c r="B330" s="12"/>
      <c r="C330" s="48"/>
      <c r="D330" s="49"/>
      <c r="E330" s="50"/>
      <c r="F330" s="50"/>
      <c r="G330" s="50"/>
      <c r="H330" s="50"/>
      <c r="I330" s="50"/>
      <c r="J330" s="50"/>
      <c r="K330" s="50"/>
      <c r="L330" s="50"/>
      <c r="M330" s="51"/>
      <c r="N330" s="14"/>
      <c r="O330" s="14"/>
    </row>
    <row r="331" spans="1:15">
      <c r="A331" s="11">
        <f>A324+1</f>
        <v>48</v>
      </c>
      <c r="B331" s="12" t="s">
        <v>130</v>
      </c>
      <c r="C331" s="48">
        <f t="shared" si="0"/>
        <v>72000</v>
      </c>
      <c r="D331" s="49">
        <v>83205</v>
      </c>
      <c r="E331" s="50">
        <v>82593</v>
      </c>
      <c r="F331" s="50">
        <v>81963</v>
      </c>
      <c r="G331" s="50">
        <v>81405</v>
      </c>
      <c r="H331" s="50">
        <v>80775</v>
      </c>
      <c r="I331" s="50">
        <v>80073</v>
      </c>
      <c r="J331" s="50">
        <v>79506</v>
      </c>
      <c r="K331" s="50">
        <v>78912</v>
      </c>
      <c r="L331" s="50">
        <v>78300</v>
      </c>
      <c r="M331" s="51">
        <v>77652</v>
      </c>
      <c r="N331" s="14">
        <v>804384</v>
      </c>
      <c r="O331" s="52">
        <f>N331/N331</f>
        <v>1</v>
      </c>
    </row>
    <row r="332" spans="1:15">
      <c r="A332" s="11"/>
      <c r="B332" s="12" t="s">
        <v>149</v>
      </c>
      <c r="C332" s="48">
        <f>415*240</f>
        <v>99600</v>
      </c>
      <c r="D332" s="49">
        <v>114940</v>
      </c>
      <c r="E332" s="50">
        <v>113600</v>
      </c>
      <c r="F332" s="50">
        <v>113220</v>
      </c>
      <c r="G332" s="50">
        <v>112890</v>
      </c>
      <c r="H332" s="50">
        <v>112500</v>
      </c>
      <c r="I332" s="50">
        <v>112140</v>
      </c>
      <c r="J332" s="50">
        <v>111710</v>
      </c>
      <c r="K332" s="50">
        <v>111330</v>
      </c>
      <c r="L332" s="50">
        <v>110910</v>
      </c>
      <c r="M332" s="51">
        <v>110520</v>
      </c>
      <c r="N332" s="14">
        <v>1123760</v>
      </c>
      <c r="O332" s="52">
        <f>N332/N331</f>
        <v>1.3970441977960775</v>
      </c>
    </row>
    <row r="333" spans="1:15">
      <c r="A333" s="11"/>
      <c r="B333" s="53" t="s">
        <v>150</v>
      </c>
      <c r="C333" s="54"/>
      <c r="D333" s="55">
        <v>31735</v>
      </c>
      <c r="E333" s="56">
        <v>31007</v>
      </c>
      <c r="F333" s="56">
        <v>31257</v>
      </c>
      <c r="G333" s="56">
        <v>31485</v>
      </c>
      <c r="H333" s="56">
        <v>31725</v>
      </c>
      <c r="I333" s="56">
        <v>32067</v>
      </c>
      <c r="J333" s="56">
        <v>32204</v>
      </c>
      <c r="K333" s="56">
        <v>32418</v>
      </c>
      <c r="L333" s="56">
        <v>32610</v>
      </c>
      <c r="M333" s="57">
        <v>32868</v>
      </c>
      <c r="N333" s="58">
        <v>319376</v>
      </c>
      <c r="O333" s="52">
        <f>N333/N331</f>
        <v>0.39704419779607747</v>
      </c>
    </row>
    <row r="334" spans="1:15">
      <c r="A334" s="11"/>
      <c r="B334" s="12" t="s">
        <v>151</v>
      </c>
      <c r="C334" s="59">
        <f>C331/C332</f>
        <v>0.72289156626506024</v>
      </c>
      <c r="D334" s="49">
        <v>83089.156626506025</v>
      </c>
      <c r="E334" s="50">
        <v>82120.481927710847</v>
      </c>
      <c r="F334" s="50">
        <v>81845.783132530123</v>
      </c>
      <c r="G334" s="50">
        <v>81607.22891566265</v>
      </c>
      <c r="H334" s="50">
        <v>81325.301204819276</v>
      </c>
      <c r="I334" s="50">
        <v>81065.060240963852</v>
      </c>
      <c r="J334" s="50">
        <v>80754.216867469877</v>
      </c>
      <c r="K334" s="50">
        <v>80479.518072289153</v>
      </c>
      <c r="L334" s="50">
        <v>80175.903614457828</v>
      </c>
      <c r="M334" s="51">
        <v>79893.975903614453</v>
      </c>
      <c r="N334" s="14">
        <v>812356.62650602404</v>
      </c>
      <c r="O334" s="52">
        <f>N334/N331</f>
        <v>1.0099114682863211</v>
      </c>
    </row>
    <row r="335" spans="1:15">
      <c r="A335" s="11"/>
      <c r="B335" s="60" t="s">
        <v>152</v>
      </c>
      <c r="C335" s="61"/>
      <c r="D335" s="55">
        <v>-115.84337349397538</v>
      </c>
      <c r="E335" s="56">
        <v>-472.51807228915277</v>
      </c>
      <c r="F335" s="56">
        <v>-117.21686746987689</v>
      </c>
      <c r="G335" s="56">
        <v>202.22891566265025</v>
      </c>
      <c r="H335" s="56">
        <v>550.30120481927588</v>
      </c>
      <c r="I335" s="56">
        <v>992.06024096385227</v>
      </c>
      <c r="J335" s="56">
        <v>1248.2168674698769</v>
      </c>
      <c r="K335" s="56">
        <v>1567.5180722891528</v>
      </c>
      <c r="L335" s="56">
        <v>1875.9036144578276</v>
      </c>
      <c r="M335" s="57">
        <v>2241.9759036144533</v>
      </c>
      <c r="N335" s="58">
        <v>7972.6265060240839</v>
      </c>
      <c r="O335" s="52">
        <f>N335/N331</f>
        <v>9.9114682863210655E-3</v>
      </c>
    </row>
    <row r="336" spans="1:15">
      <c r="A336" s="11"/>
      <c r="B336" s="60" t="s">
        <v>153</v>
      </c>
      <c r="C336" s="61">
        <f>(C332-C331)/C332</f>
        <v>0.27710843373493976</v>
      </c>
      <c r="D336" s="55">
        <v>31850.843373493975</v>
      </c>
      <c r="E336" s="56">
        <v>31479.518072289156</v>
      </c>
      <c r="F336" s="56">
        <v>31374.216867469881</v>
      </c>
      <c r="G336" s="56">
        <v>31282.77108433735</v>
      </c>
      <c r="H336" s="56">
        <v>31174.698795180724</v>
      </c>
      <c r="I336" s="56">
        <v>31074.939759036144</v>
      </c>
      <c r="J336" s="56">
        <v>30955.783132530119</v>
      </c>
      <c r="K336" s="56">
        <v>30850.481927710844</v>
      </c>
      <c r="L336" s="56">
        <v>30734.096385542169</v>
      </c>
      <c r="M336" s="57">
        <v>30626.024096385543</v>
      </c>
      <c r="N336" s="58">
        <v>311403.3734939759</v>
      </c>
      <c r="O336" s="52">
        <f>N336/N331</f>
        <v>0.38713272950975641</v>
      </c>
    </row>
    <row r="337" spans="1:15">
      <c r="A337" s="11"/>
      <c r="B337" s="12"/>
      <c r="C337" s="48"/>
      <c r="D337" s="49"/>
      <c r="E337" s="50"/>
      <c r="F337" s="50"/>
      <c r="G337" s="50"/>
      <c r="H337" s="50"/>
      <c r="I337" s="50"/>
      <c r="J337" s="50"/>
      <c r="K337" s="50"/>
      <c r="L337" s="50"/>
      <c r="M337" s="51"/>
      <c r="N337" s="14"/>
      <c r="O337" s="14"/>
    </row>
    <row r="338" spans="1:15">
      <c r="A338" s="11">
        <f t="shared" ref="A338" si="1">A331+1</f>
        <v>49</v>
      </c>
      <c r="B338" s="12" t="s">
        <v>132</v>
      </c>
      <c r="C338" s="48">
        <f t="shared" si="0"/>
        <v>72000</v>
      </c>
      <c r="D338" s="49">
        <v>81774</v>
      </c>
      <c r="E338" s="50">
        <v>81099</v>
      </c>
      <c r="F338" s="50">
        <v>80523</v>
      </c>
      <c r="G338" s="50">
        <v>79866</v>
      </c>
      <c r="H338" s="50">
        <v>79272</v>
      </c>
      <c r="I338" s="50">
        <v>78669</v>
      </c>
      <c r="J338" s="50">
        <v>78048</v>
      </c>
      <c r="K338" s="50">
        <v>77427</v>
      </c>
      <c r="L338" s="50">
        <v>76788</v>
      </c>
      <c r="M338" s="51">
        <v>76185</v>
      </c>
      <c r="N338" s="14">
        <v>789651</v>
      </c>
      <c r="O338" s="52">
        <f>N338/N338</f>
        <v>1</v>
      </c>
    </row>
    <row r="339" spans="1:15">
      <c r="A339" s="11"/>
      <c r="B339" s="12" t="s">
        <v>149</v>
      </c>
      <c r="C339" s="48">
        <f>415*240</f>
        <v>99600</v>
      </c>
      <c r="D339" s="49">
        <v>114480</v>
      </c>
      <c r="E339" s="50">
        <v>113090</v>
      </c>
      <c r="F339" s="50">
        <v>112670</v>
      </c>
      <c r="G339" s="50">
        <v>112260</v>
      </c>
      <c r="H339" s="50">
        <v>111900</v>
      </c>
      <c r="I339" s="50">
        <v>111500</v>
      </c>
      <c r="J339" s="50">
        <v>111100</v>
      </c>
      <c r="K339" s="50">
        <v>110690</v>
      </c>
      <c r="L339" s="50">
        <v>110260</v>
      </c>
      <c r="M339" s="51">
        <v>109860</v>
      </c>
      <c r="N339" s="14">
        <v>1117810</v>
      </c>
      <c r="O339" s="52">
        <f>N339/N338</f>
        <v>1.415574728582627</v>
      </c>
    </row>
    <row r="340" spans="1:15">
      <c r="A340" s="11"/>
      <c r="B340" s="53" t="s">
        <v>150</v>
      </c>
      <c r="C340" s="54"/>
      <c r="D340" s="55">
        <v>32706</v>
      </c>
      <c r="E340" s="56">
        <v>31991</v>
      </c>
      <c r="F340" s="56">
        <v>32147</v>
      </c>
      <c r="G340" s="56">
        <v>32394</v>
      </c>
      <c r="H340" s="56">
        <v>32628</v>
      </c>
      <c r="I340" s="56">
        <v>32831</v>
      </c>
      <c r="J340" s="56">
        <v>33052</v>
      </c>
      <c r="K340" s="56">
        <v>33263</v>
      </c>
      <c r="L340" s="56">
        <v>33472</v>
      </c>
      <c r="M340" s="57">
        <v>33675</v>
      </c>
      <c r="N340" s="58">
        <v>328159</v>
      </c>
      <c r="O340" s="52">
        <f>N340/N338</f>
        <v>0.41557472858262701</v>
      </c>
    </row>
    <row r="341" spans="1:15">
      <c r="A341" s="11"/>
      <c r="B341" s="12" t="s">
        <v>151</v>
      </c>
      <c r="C341" s="59">
        <f>C338/C339</f>
        <v>0.72289156626506024</v>
      </c>
      <c r="D341" s="49">
        <v>82756.626506024098</v>
      </c>
      <c r="E341" s="50">
        <v>81751.807228915655</v>
      </c>
      <c r="F341" s="50">
        <v>81448.19277108433</v>
      </c>
      <c r="G341" s="50">
        <v>81151.807228915655</v>
      </c>
      <c r="H341" s="50">
        <v>80891.566265060246</v>
      </c>
      <c r="I341" s="50">
        <v>80602.409638554222</v>
      </c>
      <c r="J341" s="50">
        <v>80313.253012048197</v>
      </c>
      <c r="K341" s="50">
        <v>80016.867469879522</v>
      </c>
      <c r="L341" s="50">
        <v>79706.024096385547</v>
      </c>
      <c r="M341" s="51">
        <v>79416.867469879522</v>
      </c>
      <c r="N341" s="14">
        <v>808055.42168674711</v>
      </c>
      <c r="O341" s="52">
        <f>N341/N338</f>
        <v>1.0233070327103329</v>
      </c>
    </row>
    <row r="342" spans="1:15">
      <c r="A342" s="11"/>
      <c r="B342" s="60" t="s">
        <v>152</v>
      </c>
      <c r="C342" s="61"/>
      <c r="D342" s="55">
        <v>982.62650602409849</v>
      </c>
      <c r="E342" s="56">
        <v>652.80722891565529</v>
      </c>
      <c r="F342" s="56">
        <v>925.19277108433016</v>
      </c>
      <c r="G342" s="56">
        <v>1285.8072289156553</v>
      </c>
      <c r="H342" s="56">
        <v>1619.5662650602462</v>
      </c>
      <c r="I342" s="56">
        <v>1933.4096385542216</v>
      </c>
      <c r="J342" s="56">
        <v>2265.253012048197</v>
      </c>
      <c r="K342" s="56">
        <v>2589.8674698795221</v>
      </c>
      <c r="L342" s="56">
        <v>2918.0240963855467</v>
      </c>
      <c r="M342" s="57">
        <v>3231.8674698795221</v>
      </c>
      <c r="N342" s="58">
        <v>18404.421686746995</v>
      </c>
      <c r="O342" s="52">
        <f>N342/N338</f>
        <v>2.3307032710332787E-2</v>
      </c>
    </row>
    <row r="343" spans="1:15" ht="19.5" thickBot="1">
      <c r="A343" s="15"/>
      <c r="B343" s="62" t="s">
        <v>153</v>
      </c>
      <c r="C343" s="63">
        <f>(C339-C338)/C339</f>
        <v>0.27710843373493976</v>
      </c>
      <c r="D343" s="64">
        <v>31723.373493975905</v>
      </c>
      <c r="E343" s="65">
        <v>31338.192771084337</v>
      </c>
      <c r="F343" s="65">
        <v>31221.807228915663</v>
      </c>
      <c r="G343" s="65">
        <v>31108.192771084337</v>
      </c>
      <c r="H343" s="65">
        <v>31008.433734939761</v>
      </c>
      <c r="I343" s="65">
        <v>30897.590361445782</v>
      </c>
      <c r="J343" s="65">
        <v>30786.746987951807</v>
      </c>
      <c r="K343" s="65">
        <v>30673.132530120482</v>
      </c>
      <c r="L343" s="65">
        <v>30553.975903614457</v>
      </c>
      <c r="M343" s="66">
        <v>30443.132530120482</v>
      </c>
      <c r="N343" s="67">
        <v>309754.57831325306</v>
      </c>
      <c r="O343" s="68">
        <f>N343/N338</f>
        <v>0.39226769587229432</v>
      </c>
    </row>
    <row r="344" spans="1:15" ht="19.5" thickBot="1">
      <c r="A344" s="1"/>
      <c r="B344" s="2" t="s">
        <v>1</v>
      </c>
      <c r="C344" s="3" t="s">
        <v>148</v>
      </c>
      <c r="D344" s="4" t="s">
        <v>13</v>
      </c>
      <c r="E344" s="4" t="s">
        <v>15</v>
      </c>
      <c r="F344" s="4" t="s">
        <v>17</v>
      </c>
      <c r="G344" s="4" t="s">
        <v>19</v>
      </c>
      <c r="H344" s="4" t="s">
        <v>21</v>
      </c>
      <c r="I344" s="4" t="s">
        <v>23</v>
      </c>
      <c r="J344" s="4" t="s">
        <v>25</v>
      </c>
      <c r="K344" s="4" t="s">
        <v>27</v>
      </c>
      <c r="L344" s="4" t="s">
        <v>29</v>
      </c>
      <c r="M344" s="5" t="s">
        <v>31</v>
      </c>
      <c r="N344" s="6" t="s">
        <v>33</v>
      </c>
      <c r="O344" s="37"/>
    </row>
    <row r="345" spans="1:15">
      <c r="A345" s="11"/>
      <c r="B345" s="12" t="s">
        <v>134</v>
      </c>
      <c r="C345" s="48">
        <f t="shared" ref="C345" si="2">250*288</f>
        <v>72000</v>
      </c>
      <c r="D345" s="49">
        <v>77474.755102040814</v>
      </c>
      <c r="E345" s="50">
        <v>76908.122448979586</v>
      </c>
      <c r="F345" s="50">
        <v>76331.938775510207</v>
      </c>
      <c r="G345" s="50">
        <v>75759.979591836731</v>
      </c>
      <c r="H345" s="50">
        <v>75175.163265306124</v>
      </c>
      <c r="I345" s="50">
        <v>74590.163265306124</v>
      </c>
      <c r="J345" s="50">
        <v>74012.693877551021</v>
      </c>
      <c r="K345" s="50">
        <v>73424.755102040814</v>
      </c>
      <c r="L345" s="50">
        <v>72835.71428571429</v>
      </c>
      <c r="M345" s="51">
        <v>72247.224489795917</v>
      </c>
      <c r="N345" s="14">
        <v>748760.51020408166</v>
      </c>
      <c r="O345" s="52">
        <f>N345/N345</f>
        <v>1</v>
      </c>
    </row>
    <row r="346" spans="1:15">
      <c r="A346" s="11"/>
      <c r="B346" s="12" t="s">
        <v>149</v>
      </c>
      <c r="C346" s="48">
        <f>415*240</f>
        <v>99600</v>
      </c>
      <c r="D346" s="49">
        <v>107805.71428571429</v>
      </c>
      <c r="E346" s="50">
        <v>106511.83673469388</v>
      </c>
      <c r="F346" s="50">
        <v>106145.71428571429</v>
      </c>
      <c r="G346" s="50">
        <v>105774.08163265306</v>
      </c>
      <c r="H346" s="50">
        <v>105401.63265306123</v>
      </c>
      <c r="I346" s="50">
        <v>105026.12244897959</v>
      </c>
      <c r="J346" s="50">
        <v>104646.73469387754</v>
      </c>
      <c r="K346" s="50">
        <v>104269.18367346939</v>
      </c>
      <c r="L346" s="50">
        <v>103884.89795918367</v>
      </c>
      <c r="M346" s="51">
        <v>103497.55102040817</v>
      </c>
      <c r="N346" s="14">
        <v>1052963.469387755</v>
      </c>
      <c r="O346" s="52">
        <f>N346/N345</f>
        <v>1.4062753778250938</v>
      </c>
    </row>
    <row r="347" spans="1:15">
      <c r="A347" s="11"/>
      <c r="B347" s="53" t="s">
        <v>150</v>
      </c>
      <c r="C347" s="54"/>
      <c r="D347" s="55">
        <v>30330.959183673476</v>
      </c>
      <c r="E347" s="56">
        <v>29603.71428571429</v>
      </c>
      <c r="F347" s="56">
        <v>29813.775510204083</v>
      </c>
      <c r="G347" s="56">
        <v>30014.102040816331</v>
      </c>
      <c r="H347" s="56">
        <v>30226.469387755104</v>
      </c>
      <c r="I347" s="56">
        <v>30435.959183673462</v>
      </c>
      <c r="J347" s="56">
        <v>30634.040816326524</v>
      </c>
      <c r="K347" s="56">
        <v>30844.42857142858</v>
      </c>
      <c r="L347" s="56">
        <v>31049.183673469379</v>
      </c>
      <c r="M347" s="57">
        <v>31250.326530612248</v>
      </c>
      <c r="N347" s="58">
        <v>304202.95918367343</v>
      </c>
      <c r="O347" s="52">
        <f>N347/N345</f>
        <v>0.40627537782509399</v>
      </c>
    </row>
    <row r="348" spans="1:15">
      <c r="A348" s="11"/>
      <c r="B348" s="12" t="s">
        <v>151</v>
      </c>
      <c r="C348" s="59">
        <f>C345/C346</f>
        <v>0.72289156626506024</v>
      </c>
      <c r="D348" s="49">
        <v>77931.841652323579</v>
      </c>
      <c r="E348" s="50">
        <v>76996.508482911231</v>
      </c>
      <c r="F348" s="50">
        <v>76731.841652323579</v>
      </c>
      <c r="G348" s="50">
        <v>76463.191541676919</v>
      </c>
      <c r="H348" s="50">
        <v>76193.951315465951</v>
      </c>
      <c r="I348" s="50">
        <v>75922.498155888854</v>
      </c>
      <c r="J348" s="50">
        <v>75648.241947381364</v>
      </c>
      <c r="K348" s="50">
        <v>75375.313498893534</v>
      </c>
      <c r="L348" s="50">
        <v>75097.516597000242</v>
      </c>
      <c r="M348" s="51">
        <v>74817.506761740849</v>
      </c>
      <c r="N348" s="14">
        <v>761178.41160560609</v>
      </c>
      <c r="O348" s="52">
        <f>N348/N345</f>
        <v>1.0165846104759715</v>
      </c>
    </row>
    <row r="349" spans="1:15">
      <c r="A349" s="11"/>
      <c r="B349" s="60" t="s">
        <v>152</v>
      </c>
      <c r="C349" s="61"/>
      <c r="D349" s="55">
        <v>457.08655028276553</v>
      </c>
      <c r="E349" s="56">
        <v>88.386033931645215</v>
      </c>
      <c r="F349" s="56">
        <v>399.90287681337213</v>
      </c>
      <c r="G349" s="56">
        <v>703.21194984018803</v>
      </c>
      <c r="H349" s="56">
        <v>1018.7880501598265</v>
      </c>
      <c r="I349" s="56">
        <v>1332.3348905827297</v>
      </c>
      <c r="J349" s="56">
        <v>1635.5480698303436</v>
      </c>
      <c r="K349" s="56">
        <v>1950.5583968527208</v>
      </c>
      <c r="L349" s="56">
        <v>2261.8023112859519</v>
      </c>
      <c r="M349" s="57">
        <v>2570.2822719449323</v>
      </c>
      <c r="N349" s="58">
        <v>12417.901401524476</v>
      </c>
      <c r="O349" s="52">
        <f>N349/N345</f>
        <v>1.658461047597163E-2</v>
      </c>
    </row>
    <row r="350" spans="1:15" ht="19.5" thickBot="1">
      <c r="A350" s="15"/>
      <c r="B350" s="62" t="s">
        <v>153</v>
      </c>
      <c r="C350" s="63">
        <f>(C346-C345)/C346</f>
        <v>0.27710843373493976</v>
      </c>
      <c r="D350" s="64">
        <v>29873.872633390707</v>
      </c>
      <c r="E350" s="65">
        <v>29515.328251782641</v>
      </c>
      <c r="F350" s="65">
        <v>29413.872633390707</v>
      </c>
      <c r="G350" s="65">
        <v>29310.890090976151</v>
      </c>
      <c r="H350" s="65">
        <v>29207.681337595281</v>
      </c>
      <c r="I350" s="65">
        <v>29103.624293090728</v>
      </c>
      <c r="J350" s="65">
        <v>28998.492746496187</v>
      </c>
      <c r="K350" s="65">
        <v>28893.870174575855</v>
      </c>
      <c r="L350" s="65">
        <v>28787.381362183427</v>
      </c>
      <c r="M350" s="66">
        <v>28680.044258667323</v>
      </c>
      <c r="N350" s="67">
        <v>291785.057782149</v>
      </c>
      <c r="O350" s="69">
        <f>N350/N345</f>
        <v>0.38969076734912245</v>
      </c>
    </row>
  </sheetData>
  <mergeCells count="50">
    <mergeCell ref="B347:C347"/>
    <mergeCell ref="B333:C333"/>
    <mergeCell ref="B319:C319"/>
    <mergeCell ref="B326:C326"/>
    <mergeCell ref="B340:C340"/>
    <mergeCell ref="B298:C298"/>
    <mergeCell ref="B305:C305"/>
    <mergeCell ref="B312:C312"/>
    <mergeCell ref="B277:C277"/>
    <mergeCell ref="B284:C284"/>
    <mergeCell ref="B291:C291"/>
    <mergeCell ref="B256:C256"/>
    <mergeCell ref="B263:C263"/>
    <mergeCell ref="B270:C270"/>
    <mergeCell ref="B235:C235"/>
    <mergeCell ref="B242:C242"/>
    <mergeCell ref="B249:C249"/>
    <mergeCell ref="B214:C214"/>
    <mergeCell ref="B221:C221"/>
    <mergeCell ref="B228:C228"/>
    <mergeCell ref="B193:C193"/>
    <mergeCell ref="B200:C200"/>
    <mergeCell ref="B207:C207"/>
    <mergeCell ref="B172:C172"/>
    <mergeCell ref="B179:C179"/>
    <mergeCell ref="B186:C186"/>
    <mergeCell ref="B151:C151"/>
    <mergeCell ref="B158:C158"/>
    <mergeCell ref="B165:C165"/>
    <mergeCell ref="B130:C130"/>
    <mergeCell ref="B137:C137"/>
    <mergeCell ref="B144:C144"/>
    <mergeCell ref="B109:C109"/>
    <mergeCell ref="B116:C116"/>
    <mergeCell ref="B123:C123"/>
    <mergeCell ref="B88:C88"/>
    <mergeCell ref="B95:C95"/>
    <mergeCell ref="B102:C102"/>
    <mergeCell ref="B67:C67"/>
    <mergeCell ref="B74:C74"/>
    <mergeCell ref="B81:C81"/>
    <mergeCell ref="B46:C46"/>
    <mergeCell ref="B53:C53"/>
    <mergeCell ref="B60:C60"/>
    <mergeCell ref="B25:C25"/>
    <mergeCell ref="B32:C32"/>
    <mergeCell ref="B39:C39"/>
    <mergeCell ref="B4:C4"/>
    <mergeCell ref="B11:C11"/>
    <mergeCell ref="B18:C18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D51E3-65F8-471E-827E-EAF65D79CE8F}">
  <dimension ref="A1:O350"/>
  <sheetViews>
    <sheetView workbookViewId="0"/>
  </sheetViews>
  <sheetFormatPr defaultRowHeight="18.75"/>
  <cols>
    <col min="1" max="1" width="3.5" bestFit="1" customWidth="1"/>
    <col min="2" max="2" width="17.5" style="38" customWidth="1"/>
    <col min="3" max="3" width="11" style="38" bestFit="1" customWidth="1"/>
    <col min="4" max="13" width="8" bestFit="1" customWidth="1"/>
    <col min="14" max="14" width="11.25" bestFit="1" customWidth="1"/>
    <col min="15" max="15" width="8.5" bestFit="1" customWidth="1"/>
  </cols>
  <sheetData>
    <row r="1" spans="1:15" ht="19.5" thickBot="1">
      <c r="A1" s="1"/>
      <c r="B1" s="2" t="s">
        <v>1</v>
      </c>
      <c r="C1" s="3" t="s">
        <v>148</v>
      </c>
      <c r="D1" s="4" t="s">
        <v>137</v>
      </c>
      <c r="E1" s="4" t="s">
        <v>138</v>
      </c>
      <c r="F1" s="4" t="s">
        <v>139</v>
      </c>
      <c r="G1" s="4" t="s">
        <v>140</v>
      </c>
      <c r="H1" s="4" t="s">
        <v>141</v>
      </c>
      <c r="I1" s="4" t="s">
        <v>142</v>
      </c>
      <c r="J1" s="4" t="s">
        <v>143</v>
      </c>
      <c r="K1" s="4" t="s">
        <v>144</v>
      </c>
      <c r="L1" s="4" t="s">
        <v>145</v>
      </c>
      <c r="M1" s="5" t="s">
        <v>146</v>
      </c>
      <c r="N1" s="6" t="s">
        <v>147</v>
      </c>
      <c r="O1" s="6"/>
    </row>
    <row r="2" spans="1:15">
      <c r="A2" s="40">
        <v>1</v>
      </c>
      <c r="B2" s="41" t="s">
        <v>36</v>
      </c>
      <c r="C2" s="42">
        <f>250*288</f>
        <v>72000</v>
      </c>
      <c r="D2" s="43">
        <v>83691</v>
      </c>
      <c r="E2" s="44">
        <v>83142</v>
      </c>
      <c r="F2" s="44">
        <v>82503</v>
      </c>
      <c r="G2" s="44">
        <v>81900</v>
      </c>
      <c r="H2" s="44">
        <v>81342</v>
      </c>
      <c r="I2" s="44">
        <v>80748</v>
      </c>
      <c r="J2" s="44">
        <v>80136</v>
      </c>
      <c r="K2" s="44">
        <v>79497</v>
      </c>
      <c r="L2" s="44">
        <v>78858</v>
      </c>
      <c r="M2" s="45">
        <v>78237</v>
      </c>
      <c r="N2" s="46">
        <v>810054</v>
      </c>
      <c r="O2" s="47">
        <v>1</v>
      </c>
    </row>
    <row r="3" spans="1:15">
      <c r="A3" s="11"/>
      <c r="B3" s="12" t="s">
        <v>154</v>
      </c>
      <c r="C3" s="48">
        <f>(250*288)+(415*96)</f>
        <v>111840</v>
      </c>
      <c r="D3" s="49">
        <v>118162</v>
      </c>
      <c r="E3" s="50">
        <v>117322</v>
      </c>
      <c r="F3" s="50">
        <v>116878</v>
      </c>
      <c r="G3" s="50">
        <v>116424</v>
      </c>
      <c r="H3" s="50">
        <v>115942</v>
      </c>
      <c r="I3" s="50">
        <v>115516</v>
      </c>
      <c r="J3" s="50">
        <v>115026</v>
      </c>
      <c r="K3" s="50">
        <v>114520</v>
      </c>
      <c r="L3" s="50">
        <v>114048</v>
      </c>
      <c r="M3" s="51">
        <v>113570</v>
      </c>
      <c r="N3" s="14">
        <v>1157408</v>
      </c>
      <c r="O3" s="52">
        <v>1.4288035118646412</v>
      </c>
    </row>
    <row r="4" spans="1:15">
      <c r="A4" s="11"/>
      <c r="B4" s="53" t="s">
        <v>150</v>
      </c>
      <c r="C4" s="54"/>
      <c r="D4" s="55">
        <v>34471</v>
      </c>
      <c r="E4" s="56">
        <v>34180</v>
      </c>
      <c r="F4" s="56">
        <v>34375</v>
      </c>
      <c r="G4" s="56">
        <v>34524</v>
      </c>
      <c r="H4" s="56">
        <v>34600</v>
      </c>
      <c r="I4" s="56">
        <v>34768</v>
      </c>
      <c r="J4" s="56">
        <v>34890</v>
      </c>
      <c r="K4" s="56">
        <v>35023</v>
      </c>
      <c r="L4" s="56">
        <v>35190</v>
      </c>
      <c r="M4" s="57">
        <v>35333</v>
      </c>
      <c r="N4" s="58">
        <v>347354</v>
      </c>
      <c r="O4" s="52">
        <v>0.42880351186464111</v>
      </c>
    </row>
    <row r="5" spans="1:15">
      <c r="A5" s="11"/>
      <c r="B5" s="12" t="s">
        <v>151</v>
      </c>
      <c r="C5" s="59">
        <f>C2/C3</f>
        <v>0.64377682403433478</v>
      </c>
      <c r="D5" s="49">
        <v>76069.957081545072</v>
      </c>
      <c r="E5" s="50">
        <v>75529.184549356229</v>
      </c>
      <c r="F5" s="50">
        <v>75243.347639484986</v>
      </c>
      <c r="G5" s="50">
        <v>74951.072961373386</v>
      </c>
      <c r="H5" s="50">
        <v>74640.772532188843</v>
      </c>
      <c r="I5" s="50">
        <v>74366.523605150214</v>
      </c>
      <c r="J5" s="50">
        <v>74051.072961373386</v>
      </c>
      <c r="K5" s="50">
        <v>73725.321888412014</v>
      </c>
      <c r="L5" s="50">
        <v>73421.459227467814</v>
      </c>
      <c r="M5" s="51">
        <v>73113.7339055794</v>
      </c>
      <c r="N5" s="14">
        <v>745112.44635193131</v>
      </c>
      <c r="O5" s="52">
        <v>0.91983058703732257</v>
      </c>
    </row>
    <row r="6" spans="1:15">
      <c r="A6" s="11"/>
      <c r="B6" s="60" t="s">
        <v>152</v>
      </c>
      <c r="C6" s="61"/>
      <c r="D6" s="55">
        <v>-7621.0429184549284</v>
      </c>
      <c r="E6" s="56">
        <v>-7612.8154506437713</v>
      </c>
      <c r="F6" s="56">
        <v>-7259.6523605150142</v>
      </c>
      <c r="G6" s="56">
        <v>-6948.9270386266144</v>
      </c>
      <c r="H6" s="56">
        <v>-6701.2274678111571</v>
      </c>
      <c r="I6" s="56">
        <v>-6381.4763948497857</v>
      </c>
      <c r="J6" s="56">
        <v>-6084.9270386266144</v>
      </c>
      <c r="K6" s="56">
        <v>-5771.6781115879858</v>
      </c>
      <c r="L6" s="56">
        <v>-5436.5407725321857</v>
      </c>
      <c r="M6" s="57">
        <v>-5123.2660944206</v>
      </c>
      <c r="N6" s="58">
        <v>-64941.553648068657</v>
      </c>
      <c r="O6" s="70">
        <v>-8.0169412962677378E-2</v>
      </c>
    </row>
    <row r="7" spans="1:15">
      <c r="A7" s="11"/>
      <c r="B7" s="60" t="s">
        <v>153</v>
      </c>
      <c r="C7" s="61">
        <f>(C3-C2)/C3</f>
        <v>0.35622317596566522</v>
      </c>
      <c r="D7" s="55">
        <v>42092.042918454936</v>
      </c>
      <c r="E7" s="56">
        <v>41792.815450643771</v>
      </c>
      <c r="F7" s="56">
        <v>41634.652360515021</v>
      </c>
      <c r="G7" s="56">
        <v>41472.927038626607</v>
      </c>
      <c r="H7" s="56">
        <v>41301.227467811157</v>
      </c>
      <c r="I7" s="56">
        <v>41149.476394849786</v>
      </c>
      <c r="J7" s="56">
        <v>40974.927038626607</v>
      </c>
      <c r="K7" s="56">
        <v>40794.678111587978</v>
      </c>
      <c r="L7" s="56">
        <v>40626.540772532186</v>
      </c>
      <c r="M7" s="57">
        <v>40456.2660944206</v>
      </c>
      <c r="N7" s="58">
        <v>412295.55364806869</v>
      </c>
      <c r="O7" s="52">
        <v>0.50897292482731848</v>
      </c>
    </row>
    <row r="8" spans="1:15">
      <c r="A8" s="11"/>
      <c r="B8" s="12"/>
      <c r="C8" s="13"/>
      <c r="D8" s="49"/>
      <c r="E8" s="50"/>
      <c r="F8" s="50"/>
      <c r="G8" s="50"/>
      <c r="H8" s="50"/>
      <c r="I8" s="50"/>
      <c r="J8" s="50"/>
      <c r="K8" s="50"/>
      <c r="L8" s="50"/>
      <c r="M8" s="51"/>
      <c r="N8" s="14"/>
      <c r="O8" s="14"/>
    </row>
    <row r="9" spans="1:15">
      <c r="A9" s="11">
        <f>A2+1</f>
        <v>2</v>
      </c>
      <c r="B9" s="12" t="s">
        <v>38</v>
      </c>
      <c r="C9" s="48">
        <f>250*288</f>
        <v>72000</v>
      </c>
      <c r="D9" s="49">
        <v>90072</v>
      </c>
      <c r="E9" s="50">
        <v>89469</v>
      </c>
      <c r="F9" s="50">
        <v>88848</v>
      </c>
      <c r="G9" s="50">
        <v>88200</v>
      </c>
      <c r="H9" s="50">
        <v>87624</v>
      </c>
      <c r="I9" s="50">
        <v>87003</v>
      </c>
      <c r="J9" s="50">
        <v>86319</v>
      </c>
      <c r="K9" s="50">
        <v>85671</v>
      </c>
      <c r="L9" s="50">
        <v>85050</v>
      </c>
      <c r="M9" s="51">
        <v>84411</v>
      </c>
      <c r="N9" s="14">
        <v>872667</v>
      </c>
      <c r="O9" s="52">
        <v>1</v>
      </c>
    </row>
    <row r="10" spans="1:15">
      <c r="A10" s="11"/>
      <c r="B10" s="12" t="s">
        <v>154</v>
      </c>
      <c r="C10" s="48">
        <f>(250*288)+(415*96)</f>
        <v>111840</v>
      </c>
      <c r="D10" s="49">
        <v>123046</v>
      </c>
      <c r="E10" s="50">
        <v>122300</v>
      </c>
      <c r="F10" s="50">
        <v>121922</v>
      </c>
      <c r="G10" s="50">
        <v>121546</v>
      </c>
      <c r="H10" s="50">
        <v>121094</v>
      </c>
      <c r="I10" s="50">
        <v>120686</v>
      </c>
      <c r="J10" s="50">
        <v>120290</v>
      </c>
      <c r="K10" s="50">
        <v>119880</v>
      </c>
      <c r="L10" s="50">
        <v>119450</v>
      </c>
      <c r="M10" s="51">
        <v>119014</v>
      </c>
      <c r="N10" s="14">
        <v>1209228</v>
      </c>
      <c r="O10" s="52">
        <v>1.3856694477962384</v>
      </c>
    </row>
    <row r="11" spans="1:15">
      <c r="A11" s="11"/>
      <c r="B11" s="53" t="s">
        <v>150</v>
      </c>
      <c r="C11" s="54"/>
      <c r="D11" s="55">
        <v>32974</v>
      </c>
      <c r="E11" s="56">
        <v>32831</v>
      </c>
      <c r="F11" s="56">
        <v>33074</v>
      </c>
      <c r="G11" s="56">
        <v>33346</v>
      </c>
      <c r="H11" s="56">
        <v>33470</v>
      </c>
      <c r="I11" s="56">
        <v>33683</v>
      </c>
      <c r="J11" s="56">
        <v>33971</v>
      </c>
      <c r="K11" s="56">
        <v>34209</v>
      </c>
      <c r="L11" s="56">
        <v>34400</v>
      </c>
      <c r="M11" s="57">
        <v>34603</v>
      </c>
      <c r="N11" s="58">
        <v>336561</v>
      </c>
      <c r="O11" s="52">
        <v>0.38566944779623841</v>
      </c>
    </row>
    <row r="12" spans="1:15">
      <c r="A12" s="11"/>
      <c r="B12" s="12" t="s">
        <v>151</v>
      </c>
      <c r="C12" s="59">
        <f>C9/C10</f>
        <v>0.64377682403433478</v>
      </c>
      <c r="D12" s="49">
        <v>79214.163090128757</v>
      </c>
      <c r="E12" s="50">
        <v>78733.905579399143</v>
      </c>
      <c r="F12" s="50">
        <v>78490.557939914172</v>
      </c>
      <c r="G12" s="50">
        <v>78248.497854077257</v>
      </c>
      <c r="H12" s="50">
        <v>77957.510729613743</v>
      </c>
      <c r="I12" s="50">
        <v>77694.849785407729</v>
      </c>
      <c r="J12" s="50">
        <v>77439.914163090129</v>
      </c>
      <c r="K12" s="50">
        <v>77175.965665236057</v>
      </c>
      <c r="L12" s="50">
        <v>76899.141630901286</v>
      </c>
      <c r="M12" s="51">
        <v>76618.454935622314</v>
      </c>
      <c r="N12" s="14">
        <v>778472.96137339051</v>
      </c>
      <c r="O12" s="52">
        <v>0.89206187626367273</v>
      </c>
    </row>
    <row r="13" spans="1:15">
      <c r="A13" s="11"/>
      <c r="B13" s="60" t="s">
        <v>152</v>
      </c>
      <c r="C13" s="61"/>
      <c r="D13" s="55">
        <v>-10857.836909871243</v>
      </c>
      <c r="E13" s="56">
        <v>-10735.094420600857</v>
      </c>
      <c r="F13" s="56">
        <v>-10357.442060085828</v>
      </c>
      <c r="G13" s="56">
        <v>-9951.5021459227428</v>
      </c>
      <c r="H13" s="56">
        <v>-9666.489270386257</v>
      </c>
      <c r="I13" s="56">
        <v>-9308.1502145922714</v>
      </c>
      <c r="J13" s="56">
        <v>-8879.0858369098714</v>
      </c>
      <c r="K13" s="56">
        <v>-8495.0343347639428</v>
      </c>
      <c r="L13" s="56">
        <v>-8150.8583690987143</v>
      </c>
      <c r="M13" s="57">
        <v>-7792.5450643776858</v>
      </c>
      <c r="N13" s="58">
        <v>-94194.038626609414</v>
      </c>
      <c r="O13" s="70">
        <v>-0.10793812373632716</v>
      </c>
    </row>
    <row r="14" spans="1:15">
      <c r="A14" s="11"/>
      <c r="B14" s="60" t="s">
        <v>153</v>
      </c>
      <c r="C14" s="61">
        <f>(C10-C9)/C10</f>
        <v>0.35622317596566522</v>
      </c>
      <c r="D14" s="55">
        <v>43831.836909871243</v>
      </c>
      <c r="E14" s="56">
        <v>43566.094420600857</v>
      </c>
      <c r="F14" s="56">
        <v>43431.442060085836</v>
      </c>
      <c r="G14" s="56">
        <v>43297.502145922743</v>
      </c>
      <c r="H14" s="56">
        <v>43136.489270386264</v>
      </c>
      <c r="I14" s="56">
        <v>42991.150214592271</v>
      </c>
      <c r="J14" s="56">
        <v>42850.085836909871</v>
      </c>
      <c r="K14" s="56">
        <v>42704.034334763943</v>
      </c>
      <c r="L14" s="56">
        <v>42550.858369098707</v>
      </c>
      <c r="M14" s="57">
        <v>42395.545064377679</v>
      </c>
      <c r="N14" s="58">
        <v>430755.03862660937</v>
      </c>
      <c r="O14" s="52">
        <v>0.49360757153256551</v>
      </c>
    </row>
    <row r="15" spans="1:15">
      <c r="A15" s="11"/>
      <c r="B15" s="12"/>
      <c r="C15" s="13"/>
      <c r="D15" s="49"/>
      <c r="E15" s="50"/>
      <c r="F15" s="50"/>
      <c r="G15" s="50"/>
      <c r="H15" s="50"/>
      <c r="I15" s="50"/>
      <c r="J15" s="50"/>
      <c r="K15" s="50"/>
      <c r="L15" s="50"/>
      <c r="M15" s="51"/>
      <c r="N15" s="14"/>
      <c r="O15" s="14"/>
    </row>
    <row r="16" spans="1:15">
      <c r="A16" s="11">
        <f>A9+1</f>
        <v>3</v>
      </c>
      <c r="B16" s="12" t="s">
        <v>40</v>
      </c>
      <c r="C16" s="48">
        <f>250*288</f>
        <v>72000</v>
      </c>
      <c r="D16" s="49">
        <v>80829</v>
      </c>
      <c r="E16" s="50">
        <v>80298</v>
      </c>
      <c r="F16" s="50">
        <v>79677</v>
      </c>
      <c r="G16" s="50">
        <v>79083</v>
      </c>
      <c r="H16" s="50">
        <v>78444</v>
      </c>
      <c r="I16" s="50">
        <v>77850</v>
      </c>
      <c r="J16" s="50">
        <v>77229</v>
      </c>
      <c r="K16" s="50">
        <v>76626</v>
      </c>
      <c r="L16" s="50">
        <v>76041</v>
      </c>
      <c r="M16" s="51">
        <v>75438</v>
      </c>
      <c r="N16" s="14">
        <v>781515</v>
      </c>
      <c r="O16" s="52">
        <v>1</v>
      </c>
    </row>
    <row r="17" spans="1:15">
      <c r="A17" s="11"/>
      <c r="B17" s="12" t="s">
        <v>154</v>
      </c>
      <c r="C17" s="48">
        <f>(250*288)+(415*96)</f>
        <v>111840</v>
      </c>
      <c r="D17" s="49">
        <v>115364</v>
      </c>
      <c r="E17" s="50">
        <v>114514</v>
      </c>
      <c r="F17" s="50">
        <v>114022</v>
      </c>
      <c r="G17" s="50">
        <v>113544</v>
      </c>
      <c r="H17" s="50">
        <v>113086</v>
      </c>
      <c r="I17" s="50">
        <v>112620</v>
      </c>
      <c r="J17" s="50">
        <v>112098</v>
      </c>
      <c r="K17" s="50">
        <v>111674</v>
      </c>
      <c r="L17" s="50">
        <v>111180</v>
      </c>
      <c r="M17" s="51">
        <v>110720</v>
      </c>
      <c r="N17" s="14">
        <v>1128822</v>
      </c>
      <c r="O17" s="52">
        <v>1.4444022187673942</v>
      </c>
    </row>
    <row r="18" spans="1:15">
      <c r="A18" s="11"/>
      <c r="B18" s="53" t="s">
        <v>150</v>
      </c>
      <c r="C18" s="54"/>
      <c r="D18" s="55">
        <v>34535</v>
      </c>
      <c r="E18" s="56">
        <v>34216</v>
      </c>
      <c r="F18" s="56">
        <v>34345</v>
      </c>
      <c r="G18" s="56">
        <v>34461</v>
      </c>
      <c r="H18" s="56">
        <v>34642</v>
      </c>
      <c r="I18" s="56">
        <v>34770</v>
      </c>
      <c r="J18" s="56">
        <v>34869</v>
      </c>
      <c r="K18" s="56">
        <v>35048</v>
      </c>
      <c r="L18" s="56">
        <v>35139</v>
      </c>
      <c r="M18" s="57">
        <v>35282</v>
      </c>
      <c r="N18" s="58">
        <v>347307</v>
      </c>
      <c r="O18" s="52">
        <v>0.44440221876739411</v>
      </c>
    </row>
    <row r="19" spans="1:15">
      <c r="A19" s="11"/>
      <c r="B19" s="12" t="s">
        <v>151</v>
      </c>
      <c r="C19" s="59">
        <f>C16/C17</f>
        <v>0.64377682403433478</v>
      </c>
      <c r="D19" s="49">
        <v>74268.669527897</v>
      </c>
      <c r="E19" s="50">
        <v>73721.459227467814</v>
      </c>
      <c r="F19" s="50">
        <v>73404.721030042914</v>
      </c>
      <c r="G19" s="50">
        <v>73096.995708154514</v>
      </c>
      <c r="H19" s="50">
        <v>72802.145922746786</v>
      </c>
      <c r="I19" s="50">
        <v>72502.145922746786</v>
      </c>
      <c r="J19" s="50">
        <v>72166.094420600857</v>
      </c>
      <c r="K19" s="50">
        <v>71893.1330472103</v>
      </c>
      <c r="L19" s="50">
        <v>71575.107296137343</v>
      </c>
      <c r="M19" s="51">
        <v>71278.969957081543</v>
      </c>
      <c r="N19" s="14">
        <v>726709.44206008594</v>
      </c>
      <c r="O19" s="52">
        <v>0.92987267302621956</v>
      </c>
    </row>
    <row r="20" spans="1:15">
      <c r="A20" s="11"/>
      <c r="B20" s="60" t="s">
        <v>152</v>
      </c>
      <c r="C20" s="61"/>
      <c r="D20" s="55">
        <v>-6560.3304721029999</v>
      </c>
      <c r="E20" s="56">
        <v>-6576.5407725321857</v>
      </c>
      <c r="F20" s="56">
        <v>-6272.2789699570858</v>
      </c>
      <c r="G20" s="56">
        <v>-5986.0042918454856</v>
      </c>
      <c r="H20" s="56">
        <v>-5641.8540772532142</v>
      </c>
      <c r="I20" s="56">
        <v>-5347.8540772532142</v>
      </c>
      <c r="J20" s="56">
        <v>-5062.9055793991429</v>
      </c>
      <c r="K20" s="56">
        <v>-4732.8669527897</v>
      </c>
      <c r="L20" s="56">
        <v>-4465.8927038626571</v>
      </c>
      <c r="M20" s="57">
        <v>-4159.0300429184572</v>
      </c>
      <c r="N20" s="58">
        <v>-54805.557939914142</v>
      </c>
      <c r="O20" s="70">
        <v>-7.0127326973780602E-2</v>
      </c>
    </row>
    <row r="21" spans="1:15">
      <c r="A21" s="11"/>
      <c r="B21" s="60" t="s">
        <v>153</v>
      </c>
      <c r="C21" s="61">
        <f>(C17-C16)/C17</f>
        <v>0.35622317596566522</v>
      </c>
      <c r="D21" s="55">
        <v>41095.330472103</v>
      </c>
      <c r="E21" s="56">
        <v>40792.540772532186</v>
      </c>
      <c r="F21" s="56">
        <v>40617.278969957079</v>
      </c>
      <c r="G21" s="56">
        <v>40447.004291845493</v>
      </c>
      <c r="H21" s="56">
        <v>40283.854077253214</v>
      </c>
      <c r="I21" s="56">
        <v>40117.854077253214</v>
      </c>
      <c r="J21" s="56">
        <v>39931.905579399143</v>
      </c>
      <c r="K21" s="56">
        <v>39780.8669527897</v>
      </c>
      <c r="L21" s="56">
        <v>39604.892703862657</v>
      </c>
      <c r="M21" s="57">
        <v>39441.03004291845</v>
      </c>
      <c r="N21" s="58">
        <v>402112.55793991411</v>
      </c>
      <c r="O21" s="52">
        <v>0.51452954574117471</v>
      </c>
    </row>
    <row r="22" spans="1:15">
      <c r="A22" s="11"/>
      <c r="B22" s="12"/>
      <c r="C22" s="13"/>
      <c r="D22" s="49"/>
      <c r="E22" s="50"/>
      <c r="F22" s="50"/>
      <c r="G22" s="50"/>
      <c r="H22" s="50"/>
      <c r="I22" s="50"/>
      <c r="J22" s="50"/>
      <c r="K22" s="50"/>
      <c r="L22" s="50"/>
      <c r="M22" s="51"/>
      <c r="N22" s="14"/>
      <c r="O22" s="14"/>
    </row>
    <row r="23" spans="1:15">
      <c r="A23" s="11">
        <f>A16+1</f>
        <v>4</v>
      </c>
      <c r="B23" s="12" t="s">
        <v>42</v>
      </c>
      <c r="C23" s="48">
        <f>250*288</f>
        <v>72000</v>
      </c>
      <c r="D23" s="49">
        <v>75078</v>
      </c>
      <c r="E23" s="50">
        <v>74511</v>
      </c>
      <c r="F23" s="50">
        <v>73926</v>
      </c>
      <c r="G23" s="50">
        <v>73431</v>
      </c>
      <c r="H23" s="50">
        <v>72864</v>
      </c>
      <c r="I23" s="50">
        <v>72324</v>
      </c>
      <c r="J23" s="50">
        <v>71784</v>
      </c>
      <c r="K23" s="50">
        <v>71199</v>
      </c>
      <c r="L23" s="50">
        <v>70614</v>
      </c>
      <c r="M23" s="51">
        <v>70020</v>
      </c>
      <c r="N23" s="14">
        <v>725751</v>
      </c>
      <c r="O23" s="52">
        <v>1</v>
      </c>
    </row>
    <row r="24" spans="1:15">
      <c r="A24" s="11"/>
      <c r="B24" s="12" t="s">
        <v>154</v>
      </c>
      <c r="C24" s="48">
        <f>(250*288)+(415*96)</f>
        <v>111840</v>
      </c>
      <c r="D24" s="49">
        <v>107320</v>
      </c>
      <c r="E24" s="50">
        <v>106522</v>
      </c>
      <c r="F24" s="50">
        <v>106078</v>
      </c>
      <c r="G24" s="50">
        <v>105660</v>
      </c>
      <c r="H24" s="50">
        <v>105222</v>
      </c>
      <c r="I24" s="50">
        <v>104760</v>
      </c>
      <c r="J24" s="50">
        <v>104328</v>
      </c>
      <c r="K24" s="50">
        <v>103892</v>
      </c>
      <c r="L24" s="50">
        <v>103406</v>
      </c>
      <c r="M24" s="51">
        <v>102932</v>
      </c>
      <c r="N24" s="14">
        <v>1050120</v>
      </c>
      <c r="O24" s="52">
        <v>1.4469425464105459</v>
      </c>
    </row>
    <row r="25" spans="1:15">
      <c r="A25" s="11"/>
      <c r="B25" s="53" t="s">
        <v>150</v>
      </c>
      <c r="C25" s="54"/>
      <c r="D25" s="55">
        <v>32242</v>
      </c>
      <c r="E25" s="56">
        <v>32011</v>
      </c>
      <c r="F25" s="56">
        <v>32152</v>
      </c>
      <c r="G25" s="56">
        <v>32229</v>
      </c>
      <c r="H25" s="56">
        <v>32358</v>
      </c>
      <c r="I25" s="56">
        <v>32436</v>
      </c>
      <c r="J25" s="56">
        <v>32544</v>
      </c>
      <c r="K25" s="56">
        <v>32693</v>
      </c>
      <c r="L25" s="56">
        <v>32792</v>
      </c>
      <c r="M25" s="57">
        <v>32912</v>
      </c>
      <c r="N25" s="58">
        <v>324369</v>
      </c>
      <c r="O25" s="52">
        <v>0.44694254641054576</v>
      </c>
    </row>
    <row r="26" spans="1:15">
      <c r="A26" s="11"/>
      <c r="B26" s="12" t="s">
        <v>151</v>
      </c>
      <c r="C26" s="59">
        <f>C23/C24</f>
        <v>0.64377682403433478</v>
      </c>
      <c r="D26" s="49">
        <v>69090.128755364814</v>
      </c>
      <c r="E26" s="50">
        <v>68576.394849785414</v>
      </c>
      <c r="F26" s="50">
        <v>68290.557939914172</v>
      </c>
      <c r="G26" s="50">
        <v>68021.459227467814</v>
      </c>
      <c r="H26" s="50">
        <v>67739.484978540771</v>
      </c>
      <c r="I26" s="50">
        <v>67442.060085836914</v>
      </c>
      <c r="J26" s="50">
        <v>67163.948497854086</v>
      </c>
      <c r="K26" s="50">
        <v>66883.261802575114</v>
      </c>
      <c r="L26" s="50">
        <v>66570.386266094429</v>
      </c>
      <c r="M26" s="51">
        <v>66265.236051502143</v>
      </c>
      <c r="N26" s="14">
        <v>676042.91845493566</v>
      </c>
      <c r="O26" s="52">
        <v>0.93150807708833427</v>
      </c>
    </row>
    <row r="27" spans="1:15">
      <c r="A27" s="11"/>
      <c r="B27" s="60" t="s">
        <v>152</v>
      </c>
      <c r="C27" s="61"/>
      <c r="D27" s="55">
        <v>-5987.8712446351856</v>
      </c>
      <c r="E27" s="56">
        <v>-5934.6051502145856</v>
      </c>
      <c r="F27" s="56">
        <v>-5635.4420600858284</v>
      </c>
      <c r="G27" s="56">
        <v>-5409.5407725321857</v>
      </c>
      <c r="H27" s="56">
        <v>-5124.5150214592286</v>
      </c>
      <c r="I27" s="56">
        <v>-4881.9399141630856</v>
      </c>
      <c r="J27" s="56">
        <v>-4620.0515021459141</v>
      </c>
      <c r="K27" s="56">
        <v>-4315.7381974248856</v>
      </c>
      <c r="L27" s="56">
        <v>-4043.6137339055713</v>
      </c>
      <c r="M27" s="57">
        <v>-3754.7639484978572</v>
      </c>
      <c r="N27" s="58">
        <v>-49708.081545064328</v>
      </c>
      <c r="O27" s="70">
        <v>-6.8491922911665754E-2</v>
      </c>
    </row>
    <row r="28" spans="1:15">
      <c r="A28" s="11"/>
      <c r="B28" s="60" t="s">
        <v>153</v>
      </c>
      <c r="C28" s="61">
        <f>(C24-C23)/C24</f>
        <v>0.35622317596566522</v>
      </c>
      <c r="D28" s="55">
        <v>38229.871244635193</v>
      </c>
      <c r="E28" s="56">
        <v>37945.605150214593</v>
      </c>
      <c r="F28" s="56">
        <v>37787.442060085836</v>
      </c>
      <c r="G28" s="56">
        <v>37638.540772532186</v>
      </c>
      <c r="H28" s="56">
        <v>37482.515021459229</v>
      </c>
      <c r="I28" s="56">
        <v>37317.939914163086</v>
      </c>
      <c r="J28" s="56">
        <v>37164.051502145921</v>
      </c>
      <c r="K28" s="56">
        <v>37008.738197424893</v>
      </c>
      <c r="L28" s="56">
        <v>36835.613733905579</v>
      </c>
      <c r="M28" s="57">
        <v>36666.76394849785</v>
      </c>
      <c r="N28" s="58">
        <v>374077.0815450644</v>
      </c>
      <c r="O28" s="52">
        <v>0.5154344693222116</v>
      </c>
    </row>
    <row r="29" spans="1:15">
      <c r="A29" s="11"/>
      <c r="B29" s="12"/>
      <c r="C29" s="48"/>
      <c r="D29" s="49"/>
      <c r="E29" s="50"/>
      <c r="F29" s="50"/>
      <c r="G29" s="50"/>
      <c r="H29" s="50"/>
      <c r="I29" s="50"/>
      <c r="J29" s="50"/>
      <c r="K29" s="50"/>
      <c r="L29" s="50"/>
      <c r="M29" s="51"/>
      <c r="N29" s="14"/>
      <c r="O29" s="14"/>
    </row>
    <row r="30" spans="1:15">
      <c r="A30" s="11">
        <f>A23+1</f>
        <v>5</v>
      </c>
      <c r="B30" s="12" t="s">
        <v>44</v>
      </c>
      <c r="C30" s="48">
        <f t="shared" ref="C30:C338" si="0">250*288</f>
        <v>72000</v>
      </c>
      <c r="D30" s="49">
        <v>73107</v>
      </c>
      <c r="E30" s="50">
        <v>72567</v>
      </c>
      <c r="F30" s="50">
        <v>72072</v>
      </c>
      <c r="G30" s="50">
        <v>71523</v>
      </c>
      <c r="H30" s="50">
        <v>71010</v>
      </c>
      <c r="I30" s="50">
        <v>70479</v>
      </c>
      <c r="J30" s="50">
        <v>69957</v>
      </c>
      <c r="K30" s="50">
        <v>69417</v>
      </c>
      <c r="L30" s="50">
        <v>68841</v>
      </c>
      <c r="M30" s="51">
        <v>68301</v>
      </c>
      <c r="N30" s="14">
        <v>707274</v>
      </c>
      <c r="O30" s="52">
        <v>1</v>
      </c>
    </row>
    <row r="31" spans="1:15">
      <c r="A31" s="11"/>
      <c r="B31" s="12" t="s">
        <v>154</v>
      </c>
      <c r="C31" s="48">
        <f>(250*288)+(415*96)</f>
        <v>111840</v>
      </c>
      <c r="D31" s="49">
        <v>103792</v>
      </c>
      <c r="E31" s="50">
        <v>103004</v>
      </c>
      <c r="F31" s="50">
        <v>102594</v>
      </c>
      <c r="G31" s="50">
        <v>102192</v>
      </c>
      <c r="H31" s="50">
        <v>101762</v>
      </c>
      <c r="I31" s="50">
        <v>101340</v>
      </c>
      <c r="J31" s="50">
        <v>100922</v>
      </c>
      <c r="K31" s="50">
        <v>100498</v>
      </c>
      <c r="L31" s="50">
        <v>100078</v>
      </c>
      <c r="M31" s="51">
        <v>99622</v>
      </c>
      <c r="N31" s="14">
        <v>1015804</v>
      </c>
      <c r="O31" s="52">
        <v>1.4362241507534563</v>
      </c>
    </row>
    <row r="32" spans="1:15">
      <c r="A32" s="11"/>
      <c r="B32" s="53" t="s">
        <v>150</v>
      </c>
      <c r="C32" s="54"/>
      <c r="D32" s="55">
        <v>30685</v>
      </c>
      <c r="E32" s="56">
        <v>30437</v>
      </c>
      <c r="F32" s="56">
        <v>30522</v>
      </c>
      <c r="G32" s="56">
        <v>30669</v>
      </c>
      <c r="H32" s="56">
        <v>30752</v>
      </c>
      <c r="I32" s="56">
        <v>30861</v>
      </c>
      <c r="J32" s="56">
        <v>30965</v>
      </c>
      <c r="K32" s="56">
        <v>31081</v>
      </c>
      <c r="L32" s="56">
        <v>31237</v>
      </c>
      <c r="M32" s="57">
        <v>31321</v>
      </c>
      <c r="N32" s="58">
        <v>308530</v>
      </c>
      <c r="O32" s="52">
        <v>0.43622415075345622</v>
      </c>
    </row>
    <row r="33" spans="1:15">
      <c r="A33" s="11"/>
      <c r="B33" s="12" t="s">
        <v>151</v>
      </c>
      <c r="C33" s="59">
        <f>C30/C31</f>
        <v>0.64377682403433478</v>
      </c>
      <c r="D33" s="49">
        <v>66818.884120171671</v>
      </c>
      <c r="E33" s="50">
        <v>66311.587982832614</v>
      </c>
      <c r="F33" s="50">
        <v>66047.639484978543</v>
      </c>
      <c r="G33" s="50">
        <v>65788.841201716743</v>
      </c>
      <c r="H33" s="50">
        <v>65512.017167381979</v>
      </c>
      <c r="I33" s="50">
        <v>65240.343347639486</v>
      </c>
      <c r="J33" s="50">
        <v>64971.244635193136</v>
      </c>
      <c r="K33" s="50">
        <v>64698.283261802579</v>
      </c>
      <c r="L33" s="50">
        <v>64427.896995708157</v>
      </c>
      <c r="M33" s="51">
        <v>64134.3347639485</v>
      </c>
      <c r="N33" s="14">
        <v>653951.07296137337</v>
      </c>
      <c r="O33" s="52">
        <v>0.92460782237346961</v>
      </c>
    </row>
    <row r="34" spans="1:15">
      <c r="A34" s="11"/>
      <c r="B34" s="60" t="s">
        <v>152</v>
      </c>
      <c r="C34" s="61"/>
      <c r="D34" s="55">
        <v>-6288.1158798283286</v>
      </c>
      <c r="E34" s="56">
        <v>-6255.4120171673858</v>
      </c>
      <c r="F34" s="56">
        <v>-6024.3605150214571</v>
      </c>
      <c r="G34" s="56">
        <v>-5734.1587982832571</v>
      </c>
      <c r="H34" s="56">
        <v>-5497.9828326180213</v>
      </c>
      <c r="I34" s="56">
        <v>-5238.6566523605143</v>
      </c>
      <c r="J34" s="56">
        <v>-4985.7553648068642</v>
      </c>
      <c r="K34" s="56">
        <v>-4718.7167381974214</v>
      </c>
      <c r="L34" s="56">
        <v>-4413.1030042918428</v>
      </c>
      <c r="M34" s="57">
        <v>-4166.6652360515</v>
      </c>
      <c r="N34" s="58">
        <v>-53322.927038626593</v>
      </c>
      <c r="O34" s="70">
        <v>-7.5392177626530305E-2</v>
      </c>
    </row>
    <row r="35" spans="1:15">
      <c r="A35" s="11"/>
      <c r="B35" s="60" t="s">
        <v>153</v>
      </c>
      <c r="C35" s="61">
        <f>(C31-C30)/C31</f>
        <v>0.35622317596566522</v>
      </c>
      <c r="D35" s="55">
        <v>36973.115879828321</v>
      </c>
      <c r="E35" s="56">
        <v>36692.412017167379</v>
      </c>
      <c r="F35" s="56">
        <v>36546.360515021457</v>
      </c>
      <c r="G35" s="56">
        <v>36403.158798283257</v>
      </c>
      <c r="H35" s="56">
        <v>36249.982832618021</v>
      </c>
      <c r="I35" s="56">
        <v>36099.656652360514</v>
      </c>
      <c r="J35" s="56">
        <v>35950.755364806864</v>
      </c>
      <c r="K35" s="56">
        <v>35799.716738197421</v>
      </c>
      <c r="L35" s="56">
        <v>35650.103004291843</v>
      </c>
      <c r="M35" s="57">
        <v>35487.6652360515</v>
      </c>
      <c r="N35" s="58">
        <v>361852.92703862651</v>
      </c>
      <c r="O35" s="52">
        <v>0.51161632837998638</v>
      </c>
    </row>
    <row r="36" spans="1:15">
      <c r="A36" s="11"/>
      <c r="B36" s="12"/>
      <c r="C36" s="48"/>
      <c r="D36" s="49"/>
      <c r="E36" s="50"/>
      <c r="F36" s="50"/>
      <c r="G36" s="50"/>
      <c r="H36" s="50"/>
      <c r="I36" s="50"/>
      <c r="J36" s="50"/>
      <c r="K36" s="50"/>
      <c r="L36" s="50"/>
      <c r="M36" s="51"/>
      <c r="N36" s="14"/>
      <c r="O36" s="14"/>
    </row>
    <row r="37" spans="1:15">
      <c r="A37" s="11">
        <f>A30+1</f>
        <v>6</v>
      </c>
      <c r="B37" s="12" t="s">
        <v>46</v>
      </c>
      <c r="C37" s="48">
        <f t="shared" si="0"/>
        <v>72000</v>
      </c>
      <c r="D37" s="49">
        <v>77409</v>
      </c>
      <c r="E37" s="50">
        <v>76824</v>
      </c>
      <c r="F37" s="50">
        <v>76284</v>
      </c>
      <c r="G37" s="50">
        <v>75690</v>
      </c>
      <c r="H37" s="50">
        <v>75087</v>
      </c>
      <c r="I37" s="50">
        <v>74520</v>
      </c>
      <c r="J37" s="50">
        <v>73890</v>
      </c>
      <c r="K37" s="50">
        <v>73368</v>
      </c>
      <c r="L37" s="50">
        <v>72792</v>
      </c>
      <c r="M37" s="51">
        <v>72171</v>
      </c>
      <c r="N37" s="14">
        <v>748035</v>
      </c>
      <c r="O37" s="52">
        <v>1</v>
      </c>
    </row>
    <row r="38" spans="1:15">
      <c r="A38" s="11"/>
      <c r="B38" s="12" t="s">
        <v>154</v>
      </c>
      <c r="C38" s="48">
        <f>(250*288)+(415*96)</f>
        <v>111840</v>
      </c>
      <c r="D38" s="49">
        <v>111882</v>
      </c>
      <c r="E38" s="50">
        <v>111078</v>
      </c>
      <c r="F38" s="50">
        <v>110616</v>
      </c>
      <c r="G38" s="50">
        <v>110180</v>
      </c>
      <c r="H38" s="50">
        <v>109726</v>
      </c>
      <c r="I38" s="50">
        <v>109264</v>
      </c>
      <c r="J38" s="50">
        <v>108784</v>
      </c>
      <c r="K38" s="50">
        <v>108296</v>
      </c>
      <c r="L38" s="50">
        <v>107830</v>
      </c>
      <c r="M38" s="51">
        <v>107346</v>
      </c>
      <c r="N38" s="14">
        <v>1095002</v>
      </c>
      <c r="O38" s="52">
        <v>1.4638379220223652</v>
      </c>
    </row>
    <row r="39" spans="1:15">
      <c r="A39" s="11"/>
      <c r="B39" s="53" t="s">
        <v>150</v>
      </c>
      <c r="C39" s="54"/>
      <c r="D39" s="55">
        <v>34473</v>
      </c>
      <c r="E39" s="56">
        <v>34254</v>
      </c>
      <c r="F39" s="56">
        <v>34332</v>
      </c>
      <c r="G39" s="56">
        <v>34490</v>
      </c>
      <c r="H39" s="56">
        <v>34639</v>
      </c>
      <c r="I39" s="56">
        <v>34744</v>
      </c>
      <c r="J39" s="56">
        <v>34894</v>
      </c>
      <c r="K39" s="56">
        <v>34928</v>
      </c>
      <c r="L39" s="56">
        <v>35038</v>
      </c>
      <c r="M39" s="57">
        <v>35175</v>
      </c>
      <c r="N39" s="58">
        <v>346967</v>
      </c>
      <c r="O39" s="52">
        <v>0.46383792202236529</v>
      </c>
    </row>
    <row r="40" spans="1:15">
      <c r="A40" s="11"/>
      <c r="B40" s="12" t="s">
        <v>151</v>
      </c>
      <c r="C40" s="59">
        <f>C37/C38</f>
        <v>0.64377682403433478</v>
      </c>
      <c r="D40" s="49">
        <v>72027.038626609443</v>
      </c>
      <c r="E40" s="50">
        <v>71509.442060085843</v>
      </c>
      <c r="F40" s="50">
        <v>71212.017167381971</v>
      </c>
      <c r="G40" s="50">
        <v>70931.330472103</v>
      </c>
      <c r="H40" s="50">
        <v>70639.055793991414</v>
      </c>
      <c r="I40" s="50">
        <v>70341.630901287557</v>
      </c>
      <c r="J40" s="50">
        <v>70032.618025751071</v>
      </c>
      <c r="K40" s="50">
        <v>69718.454935622314</v>
      </c>
      <c r="L40" s="50">
        <v>69418.454935622314</v>
      </c>
      <c r="M40" s="51">
        <v>69106.8669527897</v>
      </c>
      <c r="N40" s="14">
        <v>704936.90987124457</v>
      </c>
      <c r="O40" s="52">
        <v>0.94238492834057841</v>
      </c>
    </row>
    <row r="41" spans="1:15">
      <c r="A41" s="11"/>
      <c r="B41" s="60" t="s">
        <v>152</v>
      </c>
      <c r="C41" s="61"/>
      <c r="D41" s="55">
        <v>-5381.9613733905571</v>
      </c>
      <c r="E41" s="56">
        <v>-5314.557939914157</v>
      </c>
      <c r="F41" s="56">
        <v>-5071.9828326180286</v>
      </c>
      <c r="G41" s="56">
        <v>-4758.6695278970001</v>
      </c>
      <c r="H41" s="56">
        <v>-4447.9442060085858</v>
      </c>
      <c r="I41" s="56">
        <v>-4178.3690987124428</v>
      </c>
      <c r="J41" s="56">
        <v>-3857.3819742489286</v>
      </c>
      <c r="K41" s="56">
        <v>-3649.5450643776858</v>
      </c>
      <c r="L41" s="56">
        <v>-3373.5450643776858</v>
      </c>
      <c r="M41" s="57">
        <v>-3064.1330472103</v>
      </c>
      <c r="N41" s="58">
        <v>-43098.090128755372</v>
      </c>
      <c r="O41" s="70">
        <v>-5.7615071659421514E-2</v>
      </c>
    </row>
    <row r="42" spans="1:15">
      <c r="A42" s="11"/>
      <c r="B42" s="60" t="s">
        <v>153</v>
      </c>
      <c r="C42" s="61">
        <f>(C38-C37)/C38</f>
        <v>0.35622317596566522</v>
      </c>
      <c r="D42" s="55">
        <v>39854.961373390557</v>
      </c>
      <c r="E42" s="56">
        <v>39568.557939914164</v>
      </c>
      <c r="F42" s="56">
        <v>39403.982832618021</v>
      </c>
      <c r="G42" s="56">
        <v>39248.669527896993</v>
      </c>
      <c r="H42" s="56">
        <v>39086.944206008578</v>
      </c>
      <c r="I42" s="56">
        <v>38922.369098712443</v>
      </c>
      <c r="J42" s="56">
        <v>38751.381974248929</v>
      </c>
      <c r="K42" s="56">
        <v>38577.545064377679</v>
      </c>
      <c r="L42" s="56">
        <v>38411.545064377679</v>
      </c>
      <c r="M42" s="57">
        <v>38239.1330472103</v>
      </c>
      <c r="N42" s="58">
        <v>390065.09012875526</v>
      </c>
      <c r="O42" s="52">
        <v>0.52145299368178666</v>
      </c>
    </row>
    <row r="43" spans="1:15">
      <c r="A43" s="11"/>
      <c r="B43" s="12"/>
      <c r="C43" s="48"/>
      <c r="D43" s="49"/>
      <c r="E43" s="50"/>
      <c r="F43" s="50"/>
      <c r="G43" s="50"/>
      <c r="H43" s="50"/>
      <c r="I43" s="50"/>
      <c r="J43" s="50"/>
      <c r="K43" s="50"/>
      <c r="L43" s="50"/>
      <c r="M43" s="51"/>
      <c r="N43" s="14"/>
      <c r="O43" s="14"/>
    </row>
    <row r="44" spans="1:15">
      <c r="A44" s="11">
        <f>A37+1</f>
        <v>7</v>
      </c>
      <c r="B44" s="12" t="s">
        <v>48</v>
      </c>
      <c r="C44" s="48">
        <f t="shared" si="0"/>
        <v>72000</v>
      </c>
      <c r="D44" s="49">
        <v>74790</v>
      </c>
      <c r="E44" s="50">
        <v>74295</v>
      </c>
      <c r="F44" s="50">
        <v>73746</v>
      </c>
      <c r="G44" s="50">
        <v>73179</v>
      </c>
      <c r="H44" s="50">
        <v>72612</v>
      </c>
      <c r="I44" s="50">
        <v>72054</v>
      </c>
      <c r="J44" s="50">
        <v>71541</v>
      </c>
      <c r="K44" s="50">
        <v>70938</v>
      </c>
      <c r="L44" s="50">
        <v>70344</v>
      </c>
      <c r="M44" s="51">
        <v>69831</v>
      </c>
      <c r="N44" s="14">
        <v>723330</v>
      </c>
      <c r="O44" s="52">
        <v>1</v>
      </c>
    </row>
    <row r="45" spans="1:15">
      <c r="A45" s="11"/>
      <c r="B45" s="12" t="s">
        <v>154</v>
      </c>
      <c r="C45" s="48">
        <f>(250*288)+(415*96)</f>
        <v>111840</v>
      </c>
      <c r="D45" s="49">
        <v>107246</v>
      </c>
      <c r="E45" s="50">
        <v>106464</v>
      </c>
      <c r="F45" s="50">
        <v>106070</v>
      </c>
      <c r="G45" s="50">
        <v>105650</v>
      </c>
      <c r="H45" s="50">
        <v>105252</v>
      </c>
      <c r="I45" s="50">
        <v>104802</v>
      </c>
      <c r="J45" s="50">
        <v>104376</v>
      </c>
      <c r="K45" s="50">
        <v>103942</v>
      </c>
      <c r="L45" s="50">
        <v>103498</v>
      </c>
      <c r="M45" s="51">
        <v>103008</v>
      </c>
      <c r="N45" s="14">
        <v>1050308</v>
      </c>
      <c r="O45" s="52">
        <v>1.4520454011308808</v>
      </c>
    </row>
    <row r="46" spans="1:15">
      <c r="A46" s="11"/>
      <c r="B46" s="53" t="s">
        <v>150</v>
      </c>
      <c r="C46" s="54"/>
      <c r="D46" s="55">
        <v>32456</v>
      </c>
      <c r="E46" s="56">
        <v>32169</v>
      </c>
      <c r="F46" s="56">
        <v>32324</v>
      </c>
      <c r="G46" s="56">
        <v>32471</v>
      </c>
      <c r="H46" s="56">
        <v>32640</v>
      </c>
      <c r="I46" s="56">
        <v>32748</v>
      </c>
      <c r="J46" s="56">
        <v>32835</v>
      </c>
      <c r="K46" s="56">
        <v>33004</v>
      </c>
      <c r="L46" s="56">
        <v>33154</v>
      </c>
      <c r="M46" s="57">
        <v>33177</v>
      </c>
      <c r="N46" s="58">
        <v>326978</v>
      </c>
      <c r="O46" s="52">
        <v>0.45204540113088076</v>
      </c>
    </row>
    <row r="47" spans="1:15">
      <c r="A47" s="11"/>
      <c r="B47" s="12" t="s">
        <v>151</v>
      </c>
      <c r="C47" s="59">
        <f>C44/C45</f>
        <v>0.64377682403433478</v>
      </c>
      <c r="D47" s="49">
        <v>69042.489270386272</v>
      </c>
      <c r="E47" s="50">
        <v>68539.055793991414</v>
      </c>
      <c r="F47" s="50">
        <v>68285.407725321886</v>
      </c>
      <c r="G47" s="50">
        <v>68015.021459227471</v>
      </c>
      <c r="H47" s="50">
        <v>67758.7982832618</v>
      </c>
      <c r="I47" s="50">
        <v>67469.098712446357</v>
      </c>
      <c r="J47" s="50">
        <v>67194.849785407729</v>
      </c>
      <c r="K47" s="50">
        <v>66915.450643776829</v>
      </c>
      <c r="L47" s="50">
        <v>66629.613733905586</v>
      </c>
      <c r="M47" s="51">
        <v>66314.163090128757</v>
      </c>
      <c r="N47" s="14">
        <v>676163.94849785406</v>
      </c>
      <c r="O47" s="52">
        <v>0.9347931766937001</v>
      </c>
    </row>
    <row r="48" spans="1:15">
      <c r="A48" s="11"/>
      <c r="B48" s="60" t="s">
        <v>152</v>
      </c>
      <c r="C48" s="61"/>
      <c r="D48" s="55">
        <v>-5747.5107296137285</v>
      </c>
      <c r="E48" s="56">
        <v>-5755.9442060085858</v>
      </c>
      <c r="F48" s="56">
        <v>-5460.5922746781143</v>
      </c>
      <c r="G48" s="56">
        <v>-5163.9785407725285</v>
      </c>
      <c r="H48" s="56">
        <v>-4853.2017167382</v>
      </c>
      <c r="I48" s="56">
        <v>-4584.9012875536428</v>
      </c>
      <c r="J48" s="56">
        <v>-4346.1502145922714</v>
      </c>
      <c r="K48" s="56">
        <v>-4022.5493562231713</v>
      </c>
      <c r="L48" s="56">
        <v>-3714.3862660944142</v>
      </c>
      <c r="M48" s="57">
        <v>-3516.8369098712428</v>
      </c>
      <c r="N48" s="58">
        <v>-47166.0515021459</v>
      </c>
      <c r="O48" s="70">
        <v>-6.5206823306299885E-2</v>
      </c>
    </row>
    <row r="49" spans="1:15">
      <c r="A49" s="11"/>
      <c r="B49" s="60" t="s">
        <v>153</v>
      </c>
      <c r="C49" s="61">
        <f>(C45-C44)/C45</f>
        <v>0.35622317596566522</v>
      </c>
      <c r="D49" s="55">
        <v>38203.510729613728</v>
      </c>
      <c r="E49" s="56">
        <v>37924.944206008578</v>
      </c>
      <c r="F49" s="56">
        <v>37784.592274678107</v>
      </c>
      <c r="G49" s="56">
        <v>37634.978540772529</v>
      </c>
      <c r="H49" s="56">
        <v>37493.201716738193</v>
      </c>
      <c r="I49" s="56">
        <v>37332.901287553643</v>
      </c>
      <c r="J49" s="56">
        <v>37181.150214592271</v>
      </c>
      <c r="K49" s="56">
        <v>37026.549356223171</v>
      </c>
      <c r="L49" s="56">
        <v>36868.386266094421</v>
      </c>
      <c r="M49" s="57">
        <v>36693.836909871243</v>
      </c>
      <c r="N49" s="58">
        <v>374144.05150214589</v>
      </c>
      <c r="O49" s="52">
        <v>0.51725222443718066</v>
      </c>
    </row>
    <row r="50" spans="1:15">
      <c r="A50" s="11"/>
      <c r="B50" s="12"/>
      <c r="C50" s="48"/>
      <c r="D50" s="49"/>
      <c r="E50" s="50"/>
      <c r="F50" s="50"/>
      <c r="G50" s="50"/>
      <c r="H50" s="50"/>
      <c r="I50" s="50"/>
      <c r="J50" s="50"/>
      <c r="K50" s="50"/>
      <c r="L50" s="50"/>
      <c r="M50" s="51"/>
      <c r="N50" s="14"/>
      <c r="O50" s="14"/>
    </row>
    <row r="51" spans="1:15">
      <c r="A51" s="11">
        <f>A44+1</f>
        <v>8</v>
      </c>
      <c r="B51" s="12" t="s">
        <v>50</v>
      </c>
      <c r="C51" s="48">
        <f t="shared" si="0"/>
        <v>72000</v>
      </c>
      <c r="D51" s="49">
        <v>75879</v>
      </c>
      <c r="E51" s="50">
        <v>75285</v>
      </c>
      <c r="F51" s="50">
        <v>74709</v>
      </c>
      <c r="G51" s="50">
        <v>74178</v>
      </c>
      <c r="H51" s="50">
        <v>73638</v>
      </c>
      <c r="I51" s="50">
        <v>73080</v>
      </c>
      <c r="J51" s="50">
        <v>72522</v>
      </c>
      <c r="K51" s="50">
        <v>71955</v>
      </c>
      <c r="L51" s="50">
        <v>71361</v>
      </c>
      <c r="M51" s="51">
        <v>70794</v>
      </c>
      <c r="N51" s="14">
        <v>733401</v>
      </c>
      <c r="O51" s="52">
        <v>1</v>
      </c>
    </row>
    <row r="52" spans="1:15">
      <c r="A52" s="11"/>
      <c r="B52" s="12" t="s">
        <v>154</v>
      </c>
      <c r="C52" s="48">
        <f>(250*288)+(415*96)</f>
        <v>111840</v>
      </c>
      <c r="D52" s="49">
        <v>108588</v>
      </c>
      <c r="E52" s="50">
        <v>107802</v>
      </c>
      <c r="F52" s="50">
        <v>107372</v>
      </c>
      <c r="G52" s="50">
        <v>106948</v>
      </c>
      <c r="H52" s="50">
        <v>106518</v>
      </c>
      <c r="I52" s="50">
        <v>106086</v>
      </c>
      <c r="J52" s="50">
        <v>105644</v>
      </c>
      <c r="K52" s="50">
        <v>105192</v>
      </c>
      <c r="L52" s="50">
        <v>104746</v>
      </c>
      <c r="M52" s="51">
        <v>104272</v>
      </c>
      <c r="N52" s="14">
        <v>1063168</v>
      </c>
      <c r="O52" s="52">
        <v>1.4496407831459188</v>
      </c>
    </row>
    <row r="53" spans="1:15">
      <c r="A53" s="11"/>
      <c r="B53" s="53" t="s">
        <v>150</v>
      </c>
      <c r="C53" s="54"/>
      <c r="D53" s="55">
        <v>32709</v>
      </c>
      <c r="E53" s="56">
        <v>32517</v>
      </c>
      <c r="F53" s="56">
        <v>32663</v>
      </c>
      <c r="G53" s="56">
        <v>32770</v>
      </c>
      <c r="H53" s="56">
        <v>32880</v>
      </c>
      <c r="I53" s="56">
        <v>33006</v>
      </c>
      <c r="J53" s="56">
        <v>33122</v>
      </c>
      <c r="K53" s="56">
        <v>33237</v>
      </c>
      <c r="L53" s="56">
        <v>33385</v>
      </c>
      <c r="M53" s="57">
        <v>33478</v>
      </c>
      <c r="N53" s="58">
        <v>329767</v>
      </c>
      <c r="O53" s="52">
        <v>0.44964078314591882</v>
      </c>
    </row>
    <row r="54" spans="1:15">
      <c r="A54" s="11"/>
      <c r="B54" s="12" t="s">
        <v>151</v>
      </c>
      <c r="C54" s="59">
        <f>C51/C52</f>
        <v>0.64377682403433478</v>
      </c>
      <c r="D54" s="49">
        <v>69906.437768240343</v>
      </c>
      <c r="E54" s="50">
        <v>69400.429184549357</v>
      </c>
      <c r="F54" s="50">
        <v>69123.6051502146</v>
      </c>
      <c r="G54" s="50">
        <v>68850.643776824043</v>
      </c>
      <c r="H54" s="50">
        <v>68573.819742489271</v>
      </c>
      <c r="I54" s="50">
        <v>68295.708154506443</v>
      </c>
      <c r="J54" s="50">
        <v>68011.158798283257</v>
      </c>
      <c r="K54" s="50">
        <v>67720.171673819743</v>
      </c>
      <c r="L54" s="50">
        <v>67433.047210300429</v>
      </c>
      <c r="M54" s="51">
        <v>67127.896995708157</v>
      </c>
      <c r="N54" s="14">
        <v>684442.91845493566</v>
      </c>
      <c r="O54" s="52">
        <v>0.93324513936432552</v>
      </c>
    </row>
    <row r="55" spans="1:15">
      <c r="A55" s="11"/>
      <c r="B55" s="60" t="s">
        <v>152</v>
      </c>
      <c r="C55" s="61"/>
      <c r="D55" s="55">
        <v>-5972.5622317596572</v>
      </c>
      <c r="E55" s="56">
        <v>-5884.5708154506428</v>
      </c>
      <c r="F55" s="56">
        <v>-5585.3948497853999</v>
      </c>
      <c r="G55" s="56">
        <v>-5327.356223175957</v>
      </c>
      <c r="H55" s="56">
        <v>-5064.1802575107286</v>
      </c>
      <c r="I55" s="56">
        <v>-4784.291845493557</v>
      </c>
      <c r="J55" s="56">
        <v>-4510.8412017167429</v>
      </c>
      <c r="K55" s="56">
        <v>-4234.8283261802571</v>
      </c>
      <c r="L55" s="56">
        <v>-3927.9527896995714</v>
      </c>
      <c r="M55" s="57">
        <v>-3666.1030042918428</v>
      </c>
      <c r="N55" s="58">
        <v>-48958.081545064357</v>
      </c>
      <c r="O55" s="70">
        <v>-6.6754860635674554E-2</v>
      </c>
    </row>
    <row r="56" spans="1:15">
      <c r="A56" s="11"/>
      <c r="B56" s="60" t="s">
        <v>153</v>
      </c>
      <c r="C56" s="61">
        <f>(C52-C51)/C52</f>
        <v>0.35622317596566522</v>
      </c>
      <c r="D56" s="55">
        <v>38681.562231759657</v>
      </c>
      <c r="E56" s="56">
        <v>38401.570815450643</v>
      </c>
      <c r="F56" s="56">
        <v>38248.394849785407</v>
      </c>
      <c r="G56" s="56">
        <v>38097.356223175964</v>
      </c>
      <c r="H56" s="56">
        <v>37944.180257510729</v>
      </c>
      <c r="I56" s="56">
        <v>37790.291845493557</v>
      </c>
      <c r="J56" s="56">
        <v>37632.841201716736</v>
      </c>
      <c r="K56" s="56">
        <v>37471.828326180257</v>
      </c>
      <c r="L56" s="56">
        <v>37312.952789699571</v>
      </c>
      <c r="M56" s="57">
        <v>37144.103004291843</v>
      </c>
      <c r="N56" s="58">
        <v>378725.08154506428</v>
      </c>
      <c r="O56" s="52">
        <v>0.51639564378159331</v>
      </c>
    </row>
    <row r="57" spans="1:15">
      <c r="A57" s="11"/>
      <c r="B57" s="12"/>
      <c r="C57" s="48"/>
      <c r="D57" s="49"/>
      <c r="E57" s="50"/>
      <c r="F57" s="50"/>
      <c r="G57" s="50"/>
      <c r="H57" s="50"/>
      <c r="I57" s="50"/>
      <c r="J57" s="50"/>
      <c r="K57" s="50"/>
      <c r="L57" s="50"/>
      <c r="M57" s="51"/>
      <c r="N57" s="14"/>
      <c r="O57" s="14"/>
    </row>
    <row r="58" spans="1:15">
      <c r="A58" s="11">
        <f>A51+1</f>
        <v>9</v>
      </c>
      <c r="B58" s="12" t="s">
        <v>52</v>
      </c>
      <c r="C58" s="48">
        <f t="shared" si="0"/>
        <v>72000</v>
      </c>
      <c r="D58" s="49">
        <v>74988</v>
      </c>
      <c r="E58" s="50">
        <v>74448</v>
      </c>
      <c r="F58" s="50">
        <v>73863</v>
      </c>
      <c r="G58" s="50">
        <v>73332</v>
      </c>
      <c r="H58" s="50">
        <v>72819</v>
      </c>
      <c r="I58" s="50">
        <v>72261</v>
      </c>
      <c r="J58" s="50">
        <v>71658</v>
      </c>
      <c r="K58" s="50">
        <v>71109</v>
      </c>
      <c r="L58" s="50">
        <v>70533</v>
      </c>
      <c r="M58" s="51">
        <v>69984</v>
      </c>
      <c r="N58" s="14">
        <v>724995</v>
      </c>
      <c r="O58" s="52">
        <v>1</v>
      </c>
    </row>
    <row r="59" spans="1:15">
      <c r="A59" s="11"/>
      <c r="B59" s="12" t="s">
        <v>154</v>
      </c>
      <c r="C59" s="48">
        <f>(250*288)+(415*96)</f>
        <v>111840</v>
      </c>
      <c r="D59" s="49">
        <v>108666</v>
      </c>
      <c r="E59" s="50">
        <v>107856</v>
      </c>
      <c r="F59" s="50">
        <v>107398</v>
      </c>
      <c r="G59" s="50">
        <v>106956</v>
      </c>
      <c r="H59" s="50">
        <v>106522</v>
      </c>
      <c r="I59" s="50">
        <v>106044</v>
      </c>
      <c r="J59" s="50">
        <v>105576</v>
      </c>
      <c r="K59" s="50">
        <v>105130</v>
      </c>
      <c r="L59" s="50">
        <v>104654</v>
      </c>
      <c r="M59" s="51">
        <v>104196</v>
      </c>
      <c r="N59" s="14">
        <v>1062998</v>
      </c>
      <c r="O59" s="52">
        <v>1.4662142497534465</v>
      </c>
    </row>
    <row r="60" spans="1:15">
      <c r="A60" s="11"/>
      <c r="B60" s="53" t="s">
        <v>150</v>
      </c>
      <c r="C60" s="54"/>
      <c r="D60" s="55">
        <v>33678</v>
      </c>
      <c r="E60" s="56">
        <v>33408</v>
      </c>
      <c r="F60" s="56">
        <v>33535</v>
      </c>
      <c r="G60" s="56">
        <v>33624</v>
      </c>
      <c r="H60" s="56">
        <v>33703</v>
      </c>
      <c r="I60" s="56">
        <v>33783</v>
      </c>
      <c r="J60" s="56">
        <v>33918</v>
      </c>
      <c r="K60" s="56">
        <v>34021</v>
      </c>
      <c r="L60" s="56">
        <v>34121</v>
      </c>
      <c r="M60" s="57">
        <v>34212</v>
      </c>
      <c r="N60" s="58">
        <v>338003</v>
      </c>
      <c r="O60" s="52">
        <v>0.46621424975344655</v>
      </c>
    </row>
    <row r="61" spans="1:15">
      <c r="A61" s="11"/>
      <c r="B61" s="12" t="s">
        <v>151</v>
      </c>
      <c r="C61" s="59">
        <f>C58/C59</f>
        <v>0.64377682403433478</v>
      </c>
      <c r="D61" s="49">
        <v>69956.652360515029</v>
      </c>
      <c r="E61" s="50">
        <v>69435.193133047214</v>
      </c>
      <c r="F61" s="50">
        <v>69140.343347639486</v>
      </c>
      <c r="G61" s="50">
        <v>68855.793991416314</v>
      </c>
      <c r="H61" s="50">
        <v>68576.394849785414</v>
      </c>
      <c r="I61" s="50">
        <v>68268.669527897</v>
      </c>
      <c r="J61" s="50">
        <v>67967.381974248929</v>
      </c>
      <c r="K61" s="50">
        <v>67680.257510729614</v>
      </c>
      <c r="L61" s="50">
        <v>67373.819742489271</v>
      </c>
      <c r="M61" s="51">
        <v>67078.969957081543</v>
      </c>
      <c r="N61" s="14">
        <v>684333.47639484983</v>
      </c>
      <c r="O61" s="52">
        <v>0.94391475306015882</v>
      </c>
    </row>
    <row r="62" spans="1:15">
      <c r="A62" s="11"/>
      <c r="B62" s="60" t="s">
        <v>152</v>
      </c>
      <c r="C62" s="61"/>
      <c r="D62" s="55">
        <v>-5031.3476394849713</v>
      </c>
      <c r="E62" s="56">
        <v>-5012.8068669527856</v>
      </c>
      <c r="F62" s="56">
        <v>-4722.6566523605143</v>
      </c>
      <c r="G62" s="56">
        <v>-4476.2060085836856</v>
      </c>
      <c r="H62" s="56">
        <v>-4242.6051502145856</v>
      </c>
      <c r="I62" s="56">
        <v>-3992.3304721029999</v>
      </c>
      <c r="J62" s="56">
        <v>-3690.6180257510714</v>
      </c>
      <c r="K62" s="56">
        <v>-3428.7424892703857</v>
      </c>
      <c r="L62" s="56">
        <v>-3159.1802575107286</v>
      </c>
      <c r="M62" s="57">
        <v>-2905.0300429184572</v>
      </c>
      <c r="N62" s="58">
        <v>-40661.523605150185</v>
      </c>
      <c r="O62" s="70">
        <v>-5.6085246939841217E-2</v>
      </c>
    </row>
    <row r="63" spans="1:15">
      <c r="A63" s="11"/>
      <c r="B63" s="60" t="s">
        <v>153</v>
      </c>
      <c r="C63" s="61">
        <f>(C59-C58)/C59</f>
        <v>0.35622317596566522</v>
      </c>
      <c r="D63" s="55">
        <v>38709.347639484979</v>
      </c>
      <c r="E63" s="56">
        <v>38420.806866952786</v>
      </c>
      <c r="F63" s="56">
        <v>38257.656652360514</v>
      </c>
      <c r="G63" s="56">
        <v>38100.206008583686</v>
      </c>
      <c r="H63" s="56">
        <v>37945.605150214593</v>
      </c>
      <c r="I63" s="56">
        <v>37775.330472103</v>
      </c>
      <c r="J63" s="56">
        <v>37608.618025751071</v>
      </c>
      <c r="K63" s="56">
        <v>37449.742489270386</v>
      </c>
      <c r="L63" s="56">
        <v>37280.180257510729</v>
      </c>
      <c r="M63" s="57">
        <v>37117.03004291845</v>
      </c>
      <c r="N63" s="58">
        <v>378664.52360515023</v>
      </c>
      <c r="O63" s="52">
        <v>0.5222994966932879</v>
      </c>
    </row>
    <row r="64" spans="1:15">
      <c r="A64" s="11"/>
      <c r="B64" s="12"/>
      <c r="C64" s="48"/>
      <c r="D64" s="49"/>
      <c r="E64" s="50"/>
      <c r="F64" s="50"/>
      <c r="G64" s="50"/>
      <c r="H64" s="50"/>
      <c r="I64" s="50"/>
      <c r="J64" s="50"/>
      <c r="K64" s="50"/>
      <c r="L64" s="50"/>
      <c r="M64" s="51"/>
      <c r="N64" s="14"/>
      <c r="O64" s="14"/>
    </row>
    <row r="65" spans="1:15">
      <c r="A65" s="11">
        <f>A58+1</f>
        <v>10</v>
      </c>
      <c r="B65" s="12" t="s">
        <v>54</v>
      </c>
      <c r="C65" s="48">
        <f t="shared" si="0"/>
        <v>72000</v>
      </c>
      <c r="D65" s="49">
        <v>73926</v>
      </c>
      <c r="E65" s="50">
        <v>73386</v>
      </c>
      <c r="F65" s="50">
        <v>72837</v>
      </c>
      <c r="G65" s="50">
        <v>72279</v>
      </c>
      <c r="H65" s="50">
        <v>71748</v>
      </c>
      <c r="I65" s="50">
        <v>71199</v>
      </c>
      <c r="J65" s="50">
        <v>70614</v>
      </c>
      <c r="K65" s="50">
        <v>70065</v>
      </c>
      <c r="L65" s="50">
        <v>69498</v>
      </c>
      <c r="M65" s="51">
        <v>68940</v>
      </c>
      <c r="N65" s="14">
        <v>714492</v>
      </c>
      <c r="O65" s="52">
        <v>1</v>
      </c>
    </row>
    <row r="66" spans="1:15">
      <c r="A66" s="11"/>
      <c r="B66" s="12" t="s">
        <v>154</v>
      </c>
      <c r="C66" s="48">
        <f>(250*288)+(415*96)</f>
        <v>111840</v>
      </c>
      <c r="D66" s="49">
        <v>106180</v>
      </c>
      <c r="E66" s="50">
        <v>105390</v>
      </c>
      <c r="F66" s="50">
        <v>105022</v>
      </c>
      <c r="G66" s="50">
        <v>104566</v>
      </c>
      <c r="H66" s="50">
        <v>104094</v>
      </c>
      <c r="I66" s="50">
        <v>103656</v>
      </c>
      <c r="J66" s="50">
        <v>103220</v>
      </c>
      <c r="K66" s="50">
        <v>102770</v>
      </c>
      <c r="L66" s="50">
        <v>102344</v>
      </c>
      <c r="M66" s="51">
        <v>101888</v>
      </c>
      <c r="N66" s="14">
        <v>1039130</v>
      </c>
      <c r="O66" s="52">
        <v>1.4543619802601009</v>
      </c>
    </row>
    <row r="67" spans="1:15">
      <c r="A67" s="11"/>
      <c r="B67" s="53" t="s">
        <v>150</v>
      </c>
      <c r="C67" s="54"/>
      <c r="D67" s="55">
        <v>32254</v>
      </c>
      <c r="E67" s="56">
        <v>32004</v>
      </c>
      <c r="F67" s="56">
        <v>32185</v>
      </c>
      <c r="G67" s="56">
        <v>32287</v>
      </c>
      <c r="H67" s="56">
        <v>32346</v>
      </c>
      <c r="I67" s="56">
        <v>32457</v>
      </c>
      <c r="J67" s="56">
        <v>32606</v>
      </c>
      <c r="K67" s="56">
        <v>32705</v>
      </c>
      <c r="L67" s="56">
        <v>32846</v>
      </c>
      <c r="M67" s="57">
        <v>32948</v>
      </c>
      <c r="N67" s="58">
        <v>324638</v>
      </c>
      <c r="O67" s="52">
        <v>0.45436198026010088</v>
      </c>
    </row>
    <row r="68" spans="1:15">
      <c r="A68" s="11"/>
      <c r="B68" s="12" t="s">
        <v>151</v>
      </c>
      <c r="C68" s="59">
        <f>C65/C66</f>
        <v>0.64377682403433478</v>
      </c>
      <c r="D68" s="49">
        <v>68356.223175965672</v>
      </c>
      <c r="E68" s="50">
        <v>67847.639484978543</v>
      </c>
      <c r="F68" s="50">
        <v>67610.729613733914</v>
      </c>
      <c r="G68" s="50">
        <v>67317.167381974257</v>
      </c>
      <c r="H68" s="50">
        <v>67013.304721030043</v>
      </c>
      <c r="I68" s="50">
        <v>66731.330472103</v>
      </c>
      <c r="J68" s="50">
        <v>66450.643776824043</v>
      </c>
      <c r="K68" s="50">
        <v>66160.944206008586</v>
      </c>
      <c r="L68" s="50">
        <v>65886.695278969957</v>
      </c>
      <c r="M68" s="51">
        <v>65593.1330472103</v>
      </c>
      <c r="N68" s="14">
        <v>668967.8111587984</v>
      </c>
      <c r="O68" s="52">
        <v>0.93628453664813382</v>
      </c>
    </row>
    <row r="69" spans="1:15">
      <c r="A69" s="11"/>
      <c r="B69" s="60" t="s">
        <v>152</v>
      </c>
      <c r="C69" s="61"/>
      <c r="D69" s="55">
        <v>-5569.7768240343285</v>
      </c>
      <c r="E69" s="56">
        <v>-5538.3605150214571</v>
      </c>
      <c r="F69" s="56">
        <v>-5226.2703862660856</v>
      </c>
      <c r="G69" s="56">
        <v>-4961.8326180257427</v>
      </c>
      <c r="H69" s="56">
        <v>-4734.6952789699571</v>
      </c>
      <c r="I69" s="56">
        <v>-4467.6695278970001</v>
      </c>
      <c r="J69" s="56">
        <v>-4163.356223175957</v>
      </c>
      <c r="K69" s="56">
        <v>-3904.0557939914142</v>
      </c>
      <c r="L69" s="56">
        <v>-3611.3047210300429</v>
      </c>
      <c r="M69" s="57">
        <v>-3346.8669527897</v>
      </c>
      <c r="N69" s="58">
        <v>-45524.188841201685</v>
      </c>
      <c r="O69" s="70">
        <v>-6.3715463351866342E-2</v>
      </c>
    </row>
    <row r="70" spans="1:15">
      <c r="A70" s="11"/>
      <c r="B70" s="60" t="s">
        <v>153</v>
      </c>
      <c r="C70" s="61">
        <f>(C66-C65)/C66</f>
        <v>0.35622317596566522</v>
      </c>
      <c r="D70" s="55">
        <v>37823.776824034336</v>
      </c>
      <c r="E70" s="56">
        <v>37542.360515021457</v>
      </c>
      <c r="F70" s="56">
        <v>37411.270386266093</v>
      </c>
      <c r="G70" s="56">
        <v>37248.83261802575</v>
      </c>
      <c r="H70" s="56">
        <v>37080.695278969957</v>
      </c>
      <c r="I70" s="56">
        <v>36924.669527896993</v>
      </c>
      <c r="J70" s="56">
        <v>36769.356223175964</v>
      </c>
      <c r="K70" s="56">
        <v>36609.055793991414</v>
      </c>
      <c r="L70" s="56">
        <v>36457.304721030043</v>
      </c>
      <c r="M70" s="57">
        <v>36294.8669527897</v>
      </c>
      <c r="N70" s="58">
        <v>370162.18884120177</v>
      </c>
      <c r="O70" s="52">
        <v>0.51807744361196739</v>
      </c>
    </row>
    <row r="71" spans="1:15">
      <c r="A71" s="11"/>
      <c r="B71" s="12"/>
      <c r="C71" s="48"/>
      <c r="D71" s="49"/>
      <c r="E71" s="50"/>
      <c r="F71" s="50"/>
      <c r="G71" s="50"/>
      <c r="H71" s="50"/>
      <c r="I71" s="50"/>
      <c r="J71" s="50"/>
      <c r="K71" s="50"/>
      <c r="L71" s="50"/>
      <c r="M71" s="51"/>
      <c r="N71" s="14"/>
      <c r="O71" s="14"/>
    </row>
    <row r="72" spans="1:15">
      <c r="A72" s="11">
        <f>A65+1</f>
        <v>11</v>
      </c>
      <c r="B72" s="12" t="s">
        <v>56</v>
      </c>
      <c r="C72" s="48">
        <f t="shared" si="0"/>
        <v>72000</v>
      </c>
      <c r="D72" s="49">
        <v>80469</v>
      </c>
      <c r="E72" s="50">
        <v>79893</v>
      </c>
      <c r="F72" s="50">
        <v>79326</v>
      </c>
      <c r="G72" s="50">
        <v>78750</v>
      </c>
      <c r="H72" s="50">
        <v>78147</v>
      </c>
      <c r="I72" s="50">
        <v>77562</v>
      </c>
      <c r="J72" s="50">
        <v>76977</v>
      </c>
      <c r="K72" s="50">
        <v>76338</v>
      </c>
      <c r="L72" s="50">
        <v>75753</v>
      </c>
      <c r="M72" s="51">
        <v>75132</v>
      </c>
      <c r="N72" s="14">
        <v>778347</v>
      </c>
      <c r="O72" s="52">
        <v>1</v>
      </c>
    </row>
    <row r="73" spans="1:15">
      <c r="A73" s="11"/>
      <c r="B73" s="12" t="s">
        <v>154</v>
      </c>
      <c r="C73" s="48">
        <f>(250*288)+(415*96)</f>
        <v>111840</v>
      </c>
      <c r="D73" s="49">
        <v>115162</v>
      </c>
      <c r="E73" s="50">
        <v>114336</v>
      </c>
      <c r="F73" s="50">
        <v>113946</v>
      </c>
      <c r="G73" s="50">
        <v>113504</v>
      </c>
      <c r="H73" s="50">
        <v>113044</v>
      </c>
      <c r="I73" s="50">
        <v>112586</v>
      </c>
      <c r="J73" s="50">
        <v>112168</v>
      </c>
      <c r="K73" s="50">
        <v>111736</v>
      </c>
      <c r="L73" s="50">
        <v>111280</v>
      </c>
      <c r="M73" s="51">
        <v>110798</v>
      </c>
      <c r="N73" s="14">
        <v>1128560</v>
      </c>
      <c r="O73" s="52">
        <v>1.4499445620012668</v>
      </c>
    </row>
    <row r="74" spans="1:15">
      <c r="A74" s="11"/>
      <c r="B74" s="53" t="s">
        <v>150</v>
      </c>
      <c r="C74" s="54"/>
      <c r="D74" s="55">
        <v>34693</v>
      </c>
      <c r="E74" s="56">
        <v>34443</v>
      </c>
      <c r="F74" s="56">
        <v>34620</v>
      </c>
      <c r="G74" s="56">
        <v>34754</v>
      </c>
      <c r="H74" s="56">
        <v>34897</v>
      </c>
      <c r="I74" s="56">
        <v>35024</v>
      </c>
      <c r="J74" s="56">
        <v>35191</v>
      </c>
      <c r="K74" s="56">
        <v>35398</v>
      </c>
      <c r="L74" s="56">
        <v>35527</v>
      </c>
      <c r="M74" s="57">
        <v>35666</v>
      </c>
      <c r="N74" s="58">
        <v>350213</v>
      </c>
      <c r="O74" s="52">
        <v>0.44994456200126681</v>
      </c>
    </row>
    <row r="75" spans="1:15">
      <c r="A75" s="11"/>
      <c r="B75" s="12" t="s">
        <v>151</v>
      </c>
      <c r="C75" s="59">
        <f>C72/C73</f>
        <v>0.64377682403433478</v>
      </c>
      <c r="D75" s="49">
        <v>74138.626609442057</v>
      </c>
      <c r="E75" s="50">
        <v>73606.8669527897</v>
      </c>
      <c r="F75" s="50">
        <v>73355.793991416314</v>
      </c>
      <c r="G75" s="50">
        <v>73071.244635193128</v>
      </c>
      <c r="H75" s="50">
        <v>72775.107296137343</v>
      </c>
      <c r="I75" s="50">
        <v>72480.257510729614</v>
      </c>
      <c r="J75" s="50">
        <v>72211.158798283257</v>
      </c>
      <c r="K75" s="50">
        <v>71933.047210300429</v>
      </c>
      <c r="L75" s="50">
        <v>71639.484978540771</v>
      </c>
      <c r="M75" s="51">
        <v>71329.184549356229</v>
      </c>
      <c r="N75" s="14">
        <v>726540.7725321888</v>
      </c>
      <c r="O75" s="52">
        <v>0.93344070515103006</v>
      </c>
    </row>
    <row r="76" spans="1:15">
      <c r="A76" s="11"/>
      <c r="B76" s="60" t="s">
        <v>152</v>
      </c>
      <c r="C76" s="61"/>
      <c r="D76" s="55">
        <v>-6330.3733905579429</v>
      </c>
      <c r="E76" s="56">
        <v>-6286.1330472103</v>
      </c>
      <c r="F76" s="56">
        <v>-5970.2060085836856</v>
      </c>
      <c r="G76" s="56">
        <v>-5678.7553648068715</v>
      </c>
      <c r="H76" s="56">
        <v>-5371.8927038626571</v>
      </c>
      <c r="I76" s="56">
        <v>-5081.7424892703857</v>
      </c>
      <c r="J76" s="56">
        <v>-4765.8412017167429</v>
      </c>
      <c r="K76" s="56">
        <v>-4404.9527896995714</v>
      </c>
      <c r="L76" s="56">
        <v>-4113.5150214592286</v>
      </c>
      <c r="M76" s="57">
        <v>-3802.8154506437713</v>
      </c>
      <c r="N76" s="58">
        <v>-51806.227467811157</v>
      </c>
      <c r="O76" s="70">
        <v>-6.6559294848969872E-2</v>
      </c>
    </row>
    <row r="77" spans="1:15">
      <c r="A77" s="11"/>
      <c r="B77" s="60" t="s">
        <v>153</v>
      </c>
      <c r="C77" s="61">
        <f>(C73-C72)/C73</f>
        <v>0.35622317596566522</v>
      </c>
      <c r="D77" s="55">
        <v>41023.373390557936</v>
      </c>
      <c r="E77" s="56">
        <v>40729.1330472103</v>
      </c>
      <c r="F77" s="56">
        <v>40590.206008583686</v>
      </c>
      <c r="G77" s="56">
        <v>40432.755364806864</v>
      </c>
      <c r="H77" s="56">
        <v>40268.892703862657</v>
      </c>
      <c r="I77" s="56">
        <v>40105.742489270386</v>
      </c>
      <c r="J77" s="56">
        <v>39956.841201716736</v>
      </c>
      <c r="K77" s="56">
        <v>39802.952789699571</v>
      </c>
      <c r="L77" s="56">
        <v>39640.515021459229</v>
      </c>
      <c r="M77" s="57">
        <v>39468.815450643771</v>
      </c>
      <c r="N77" s="58">
        <v>402019.22746781108</v>
      </c>
      <c r="O77" s="52">
        <v>0.51650385685023659</v>
      </c>
    </row>
    <row r="78" spans="1:15">
      <c r="A78" s="11"/>
      <c r="B78" s="12"/>
      <c r="C78" s="48"/>
      <c r="D78" s="49"/>
      <c r="E78" s="50"/>
      <c r="F78" s="50"/>
      <c r="G78" s="50"/>
      <c r="H78" s="50"/>
      <c r="I78" s="50"/>
      <c r="J78" s="50"/>
      <c r="K78" s="50"/>
      <c r="L78" s="50"/>
      <c r="M78" s="51"/>
      <c r="N78" s="14"/>
      <c r="O78" s="14"/>
    </row>
    <row r="79" spans="1:15">
      <c r="A79" s="11">
        <f>A72+1</f>
        <v>12</v>
      </c>
      <c r="B79" s="12" t="s">
        <v>58</v>
      </c>
      <c r="C79" s="48">
        <f t="shared" si="0"/>
        <v>72000</v>
      </c>
      <c r="D79" s="49">
        <v>77490</v>
      </c>
      <c r="E79" s="50">
        <v>76932</v>
      </c>
      <c r="F79" s="50">
        <v>76356</v>
      </c>
      <c r="G79" s="50">
        <v>75753</v>
      </c>
      <c r="H79" s="50">
        <v>75168</v>
      </c>
      <c r="I79" s="50">
        <v>74610</v>
      </c>
      <c r="J79" s="50">
        <v>74034</v>
      </c>
      <c r="K79" s="50">
        <v>73449</v>
      </c>
      <c r="L79" s="50">
        <v>72855</v>
      </c>
      <c r="M79" s="51">
        <v>72243</v>
      </c>
      <c r="N79" s="14">
        <v>748890</v>
      </c>
      <c r="O79" s="52">
        <v>1</v>
      </c>
    </row>
    <row r="80" spans="1:15">
      <c r="A80" s="11"/>
      <c r="B80" s="12" t="s">
        <v>154</v>
      </c>
      <c r="C80" s="48">
        <f>(250*288)+(415*96)</f>
        <v>111840</v>
      </c>
      <c r="D80" s="49">
        <v>111750</v>
      </c>
      <c r="E80" s="50">
        <v>110966</v>
      </c>
      <c r="F80" s="50">
        <v>110544</v>
      </c>
      <c r="G80" s="50">
        <v>110110</v>
      </c>
      <c r="H80" s="50">
        <v>109650</v>
      </c>
      <c r="I80" s="50">
        <v>109226</v>
      </c>
      <c r="J80" s="50">
        <v>108794</v>
      </c>
      <c r="K80" s="50">
        <v>108354</v>
      </c>
      <c r="L80" s="50">
        <v>107900</v>
      </c>
      <c r="M80" s="51">
        <v>107440</v>
      </c>
      <c r="N80" s="14">
        <v>1094734</v>
      </c>
      <c r="O80" s="52">
        <v>1.461808810372685</v>
      </c>
    </row>
    <row r="81" spans="1:15">
      <c r="A81" s="11"/>
      <c r="B81" s="53" t="s">
        <v>150</v>
      </c>
      <c r="C81" s="54"/>
      <c r="D81" s="55">
        <v>34260</v>
      </c>
      <c r="E81" s="56">
        <v>34034</v>
      </c>
      <c r="F81" s="56">
        <v>34188</v>
      </c>
      <c r="G81" s="56">
        <v>34357</v>
      </c>
      <c r="H81" s="56">
        <v>34482</v>
      </c>
      <c r="I81" s="56">
        <v>34616</v>
      </c>
      <c r="J81" s="56">
        <v>34760</v>
      </c>
      <c r="K81" s="56">
        <v>34905</v>
      </c>
      <c r="L81" s="56">
        <v>35045</v>
      </c>
      <c r="M81" s="57">
        <v>35197</v>
      </c>
      <c r="N81" s="58">
        <v>345844</v>
      </c>
      <c r="O81" s="52">
        <v>0.4618088103726849</v>
      </c>
    </row>
    <row r="82" spans="1:15">
      <c r="A82" s="11"/>
      <c r="B82" s="12" t="s">
        <v>151</v>
      </c>
      <c r="C82" s="59">
        <f>C79/C80</f>
        <v>0.64377682403433478</v>
      </c>
      <c r="D82" s="49">
        <v>71942.060085836914</v>
      </c>
      <c r="E82" s="50">
        <v>71437.339055794</v>
      </c>
      <c r="F82" s="50">
        <v>71165.6652360515</v>
      </c>
      <c r="G82" s="50">
        <v>70886.2660944206</v>
      </c>
      <c r="H82" s="50">
        <v>70590.128755364814</v>
      </c>
      <c r="I82" s="50">
        <v>70317.167381974257</v>
      </c>
      <c r="J82" s="50">
        <v>70039.055793991414</v>
      </c>
      <c r="K82" s="50">
        <v>69755.793991416314</v>
      </c>
      <c r="L82" s="50">
        <v>69463.519313304729</v>
      </c>
      <c r="M82" s="51">
        <v>69167.381974248929</v>
      </c>
      <c r="N82" s="14">
        <v>704764.37768240343</v>
      </c>
      <c r="O82" s="52">
        <v>0.94107863328713615</v>
      </c>
    </row>
    <row r="83" spans="1:15">
      <c r="A83" s="11"/>
      <c r="B83" s="60" t="s">
        <v>152</v>
      </c>
      <c r="C83" s="61"/>
      <c r="D83" s="55">
        <v>-5547.9399141630856</v>
      </c>
      <c r="E83" s="56">
        <v>-5494.6609442059998</v>
      </c>
      <c r="F83" s="56">
        <v>-5190.3347639485</v>
      </c>
      <c r="G83" s="56">
        <v>-4866.7339055794</v>
      </c>
      <c r="H83" s="56">
        <v>-4577.8712446351856</v>
      </c>
      <c r="I83" s="56">
        <v>-4292.8326180257427</v>
      </c>
      <c r="J83" s="56">
        <v>-3994.9442060085858</v>
      </c>
      <c r="K83" s="56">
        <v>-3693.2060085836856</v>
      </c>
      <c r="L83" s="56">
        <v>-3391.4806866952713</v>
      </c>
      <c r="M83" s="57">
        <v>-3075.6180257510714</v>
      </c>
      <c r="N83" s="58">
        <v>-44125.622317596528</v>
      </c>
      <c r="O83" s="70">
        <v>-5.8921366712863743E-2</v>
      </c>
    </row>
    <row r="84" spans="1:15">
      <c r="A84" s="11"/>
      <c r="B84" s="60" t="s">
        <v>153</v>
      </c>
      <c r="C84" s="61">
        <f>(C80-C79)/C80</f>
        <v>0.35622317596566522</v>
      </c>
      <c r="D84" s="55">
        <v>39807.939914163086</v>
      </c>
      <c r="E84" s="56">
        <v>39528.660944206007</v>
      </c>
      <c r="F84" s="56">
        <v>39378.334763948493</v>
      </c>
      <c r="G84" s="56">
        <v>39223.7339055794</v>
      </c>
      <c r="H84" s="56">
        <v>39059.871244635193</v>
      </c>
      <c r="I84" s="56">
        <v>38908.83261802575</v>
      </c>
      <c r="J84" s="56">
        <v>38754.944206008578</v>
      </c>
      <c r="K84" s="56">
        <v>38598.206008583686</v>
      </c>
      <c r="L84" s="56">
        <v>38436.480686695279</v>
      </c>
      <c r="M84" s="57">
        <v>38272.618025751071</v>
      </c>
      <c r="N84" s="58">
        <v>389969.62231759651</v>
      </c>
      <c r="O84" s="52">
        <v>0.52073017708554858</v>
      </c>
    </row>
    <row r="85" spans="1:15">
      <c r="A85" s="11"/>
      <c r="B85" s="12"/>
      <c r="C85" s="48"/>
      <c r="D85" s="49"/>
      <c r="E85" s="50"/>
      <c r="F85" s="50"/>
      <c r="G85" s="50"/>
      <c r="H85" s="50"/>
      <c r="I85" s="50"/>
      <c r="J85" s="50"/>
      <c r="K85" s="50"/>
      <c r="L85" s="50"/>
      <c r="M85" s="51"/>
      <c r="N85" s="14"/>
      <c r="O85" s="14"/>
    </row>
    <row r="86" spans="1:15">
      <c r="A86" s="11">
        <f>A79+1</f>
        <v>13</v>
      </c>
      <c r="B86" s="12" t="s">
        <v>60</v>
      </c>
      <c r="C86" s="48">
        <f t="shared" si="0"/>
        <v>72000</v>
      </c>
      <c r="D86" s="49">
        <v>77832</v>
      </c>
      <c r="E86" s="50">
        <v>77220</v>
      </c>
      <c r="F86" s="50">
        <v>76680</v>
      </c>
      <c r="G86" s="50">
        <v>76068</v>
      </c>
      <c r="H86" s="50">
        <v>75474</v>
      </c>
      <c r="I86" s="50">
        <v>74880</v>
      </c>
      <c r="J86" s="50">
        <v>74322</v>
      </c>
      <c r="K86" s="50">
        <v>73701</v>
      </c>
      <c r="L86" s="50">
        <v>73080</v>
      </c>
      <c r="M86" s="51">
        <v>72450</v>
      </c>
      <c r="N86" s="14">
        <v>751707</v>
      </c>
      <c r="O86" s="52">
        <v>1</v>
      </c>
    </row>
    <row r="87" spans="1:15">
      <c r="A87" s="11"/>
      <c r="B87" s="12" t="s">
        <v>154</v>
      </c>
      <c r="C87" s="48">
        <f>(250*288)+(415*96)</f>
        <v>111840</v>
      </c>
      <c r="D87" s="49">
        <v>113142</v>
      </c>
      <c r="E87" s="50">
        <v>112310</v>
      </c>
      <c r="F87" s="50">
        <v>111864</v>
      </c>
      <c r="G87" s="50">
        <v>111388</v>
      </c>
      <c r="H87" s="50">
        <v>110924</v>
      </c>
      <c r="I87" s="50">
        <v>110466</v>
      </c>
      <c r="J87" s="50">
        <v>110062</v>
      </c>
      <c r="K87" s="50">
        <v>109582</v>
      </c>
      <c r="L87" s="50">
        <v>109128</v>
      </c>
      <c r="M87" s="51">
        <v>108624</v>
      </c>
      <c r="N87" s="14">
        <v>1107490</v>
      </c>
      <c r="O87" s="52">
        <v>1.4733001023004975</v>
      </c>
    </row>
    <row r="88" spans="1:15">
      <c r="A88" s="11"/>
      <c r="B88" s="53" t="s">
        <v>150</v>
      </c>
      <c r="C88" s="54"/>
      <c r="D88" s="55">
        <v>35310</v>
      </c>
      <c r="E88" s="56">
        <v>35090</v>
      </c>
      <c r="F88" s="56">
        <v>35184</v>
      </c>
      <c r="G88" s="56">
        <v>35320</v>
      </c>
      <c r="H88" s="56">
        <v>35450</v>
      </c>
      <c r="I88" s="56">
        <v>35586</v>
      </c>
      <c r="J88" s="56">
        <v>35740</v>
      </c>
      <c r="K88" s="56">
        <v>35881</v>
      </c>
      <c r="L88" s="56">
        <v>36048</v>
      </c>
      <c r="M88" s="57">
        <v>36174</v>
      </c>
      <c r="N88" s="58">
        <v>355783</v>
      </c>
      <c r="O88" s="52">
        <v>0.47330010230049741</v>
      </c>
    </row>
    <row r="89" spans="1:15">
      <c r="A89" s="11"/>
      <c r="B89" s="12" t="s">
        <v>151</v>
      </c>
      <c r="C89" s="59">
        <f>C86/C87</f>
        <v>0.64377682403433478</v>
      </c>
      <c r="D89" s="49">
        <v>72838.1974248927</v>
      </c>
      <c r="E89" s="50">
        <v>72302.575107296143</v>
      </c>
      <c r="F89" s="50">
        <v>72015.450643776829</v>
      </c>
      <c r="G89" s="50">
        <v>71709.012875536486</v>
      </c>
      <c r="H89" s="50">
        <v>71410.300429184557</v>
      </c>
      <c r="I89" s="50">
        <v>71115.450643776829</v>
      </c>
      <c r="J89" s="50">
        <v>70855.364806866957</v>
      </c>
      <c r="K89" s="50">
        <v>70546.351931330471</v>
      </c>
      <c r="L89" s="50">
        <v>70254.077253218886</v>
      </c>
      <c r="M89" s="51">
        <v>69929.613733905586</v>
      </c>
      <c r="N89" s="14">
        <v>712976.39484978549</v>
      </c>
      <c r="O89" s="52">
        <v>0.9484764607084748</v>
      </c>
    </row>
    <row r="90" spans="1:15">
      <c r="A90" s="11"/>
      <c r="B90" s="60" t="s">
        <v>152</v>
      </c>
      <c r="C90" s="61"/>
      <c r="D90" s="55">
        <v>-4993.8025751073001</v>
      </c>
      <c r="E90" s="56">
        <v>-4917.424892703857</v>
      </c>
      <c r="F90" s="56">
        <v>-4664.5493562231713</v>
      </c>
      <c r="G90" s="56">
        <v>-4358.9871244635142</v>
      </c>
      <c r="H90" s="56">
        <v>-4063.6995708154427</v>
      </c>
      <c r="I90" s="56">
        <v>-3764.5493562231713</v>
      </c>
      <c r="J90" s="56">
        <v>-3466.6351931330428</v>
      </c>
      <c r="K90" s="56">
        <v>-3154.6480686695286</v>
      </c>
      <c r="L90" s="56">
        <v>-2825.9227467811143</v>
      </c>
      <c r="M90" s="57">
        <v>-2520.3862660944142</v>
      </c>
      <c r="N90" s="58">
        <v>-38730.605150214556</v>
      </c>
      <c r="O90" s="70">
        <v>-5.1523539291525228E-2</v>
      </c>
    </row>
    <row r="91" spans="1:15">
      <c r="A91" s="11"/>
      <c r="B91" s="60" t="s">
        <v>153</v>
      </c>
      <c r="C91" s="61">
        <f>(C87-C86)/C87</f>
        <v>0.35622317596566522</v>
      </c>
      <c r="D91" s="55">
        <v>40303.802575107293</v>
      </c>
      <c r="E91" s="56">
        <v>40007.424892703857</v>
      </c>
      <c r="F91" s="56">
        <v>39848.549356223171</v>
      </c>
      <c r="G91" s="56">
        <v>39678.987124463514</v>
      </c>
      <c r="H91" s="56">
        <v>39513.69957081545</v>
      </c>
      <c r="I91" s="56">
        <v>39350.549356223171</v>
      </c>
      <c r="J91" s="56">
        <v>39206.635193133043</v>
      </c>
      <c r="K91" s="56">
        <v>39035.648068669529</v>
      </c>
      <c r="L91" s="56">
        <v>38873.922746781114</v>
      </c>
      <c r="M91" s="57">
        <v>38694.386266094421</v>
      </c>
      <c r="N91" s="58">
        <v>394513.60515021451</v>
      </c>
      <c r="O91" s="52">
        <v>0.52482364159202255</v>
      </c>
    </row>
    <row r="92" spans="1:15">
      <c r="A92" s="11"/>
      <c r="B92" s="12"/>
      <c r="C92" s="48"/>
      <c r="D92" s="49"/>
      <c r="E92" s="50"/>
      <c r="F92" s="50"/>
      <c r="G92" s="50"/>
      <c r="H92" s="50"/>
      <c r="I92" s="50"/>
      <c r="J92" s="50"/>
      <c r="K92" s="50"/>
      <c r="L92" s="50"/>
      <c r="M92" s="51"/>
      <c r="N92" s="14"/>
      <c r="O92" s="14"/>
    </row>
    <row r="93" spans="1:15">
      <c r="A93" s="11">
        <f>A86+1</f>
        <v>14</v>
      </c>
      <c r="B93" s="12" t="s">
        <v>62</v>
      </c>
      <c r="C93" s="48">
        <f t="shared" si="0"/>
        <v>72000</v>
      </c>
      <c r="D93" s="49">
        <v>77823</v>
      </c>
      <c r="E93" s="50">
        <v>77274</v>
      </c>
      <c r="F93" s="50">
        <v>76716</v>
      </c>
      <c r="G93" s="50">
        <v>76113</v>
      </c>
      <c r="H93" s="50">
        <v>75528</v>
      </c>
      <c r="I93" s="50">
        <v>74934</v>
      </c>
      <c r="J93" s="50">
        <v>74340</v>
      </c>
      <c r="K93" s="50">
        <v>73764</v>
      </c>
      <c r="L93" s="50">
        <v>73134</v>
      </c>
      <c r="M93" s="51">
        <v>72540</v>
      </c>
      <c r="N93" s="14">
        <v>752166</v>
      </c>
      <c r="O93" s="52">
        <v>1</v>
      </c>
    </row>
    <row r="94" spans="1:15">
      <c r="A94" s="11"/>
      <c r="B94" s="12" t="s">
        <v>154</v>
      </c>
      <c r="C94" s="48">
        <f>(250*288)+(415*96)</f>
        <v>111840</v>
      </c>
      <c r="D94" s="49">
        <v>112324</v>
      </c>
      <c r="E94" s="50">
        <v>111522</v>
      </c>
      <c r="F94" s="50">
        <v>111072</v>
      </c>
      <c r="G94" s="50">
        <v>110652</v>
      </c>
      <c r="H94" s="50">
        <v>110210</v>
      </c>
      <c r="I94" s="50">
        <v>109772</v>
      </c>
      <c r="J94" s="50">
        <v>109340</v>
      </c>
      <c r="K94" s="50">
        <v>108902</v>
      </c>
      <c r="L94" s="50">
        <v>108462</v>
      </c>
      <c r="M94" s="51">
        <v>107980</v>
      </c>
      <c r="N94" s="14">
        <v>1100236</v>
      </c>
      <c r="O94" s="52">
        <v>1.4627568914308811</v>
      </c>
    </row>
    <row r="95" spans="1:15">
      <c r="A95" s="11"/>
      <c r="B95" s="53" t="s">
        <v>150</v>
      </c>
      <c r="C95" s="54"/>
      <c r="D95" s="55">
        <v>34501</v>
      </c>
      <c r="E95" s="56">
        <v>34248</v>
      </c>
      <c r="F95" s="56">
        <v>34356</v>
      </c>
      <c r="G95" s="56">
        <v>34539</v>
      </c>
      <c r="H95" s="56">
        <v>34682</v>
      </c>
      <c r="I95" s="56">
        <v>34838</v>
      </c>
      <c r="J95" s="56">
        <v>35000</v>
      </c>
      <c r="K95" s="56">
        <v>35138</v>
      </c>
      <c r="L95" s="56">
        <v>35328</v>
      </c>
      <c r="M95" s="57">
        <v>35440</v>
      </c>
      <c r="N95" s="58">
        <v>348070</v>
      </c>
      <c r="O95" s="52">
        <v>0.46275689143088095</v>
      </c>
    </row>
    <row r="96" spans="1:15">
      <c r="A96" s="11"/>
      <c r="B96" s="12" t="s">
        <v>151</v>
      </c>
      <c r="C96" s="59">
        <f>C93/C94</f>
        <v>0.64377682403433478</v>
      </c>
      <c r="D96" s="49">
        <v>72311.587982832614</v>
      </c>
      <c r="E96" s="50">
        <v>71795.278969957086</v>
      </c>
      <c r="F96" s="50">
        <v>71505.579399141629</v>
      </c>
      <c r="G96" s="50">
        <v>71235.193133047214</v>
      </c>
      <c r="H96" s="50">
        <v>70950.643776824043</v>
      </c>
      <c r="I96" s="50">
        <v>70668.669527897</v>
      </c>
      <c r="J96" s="50">
        <v>70390.557939914172</v>
      </c>
      <c r="K96" s="50">
        <v>70108.583690987129</v>
      </c>
      <c r="L96" s="50">
        <v>69825.321888412014</v>
      </c>
      <c r="M96" s="51">
        <v>69515.021459227471</v>
      </c>
      <c r="N96" s="14">
        <v>708306.43776824034</v>
      </c>
      <c r="O96" s="52">
        <v>0.94168898589970873</v>
      </c>
    </row>
    <row r="97" spans="1:15">
      <c r="A97" s="11"/>
      <c r="B97" s="60" t="s">
        <v>152</v>
      </c>
      <c r="C97" s="61"/>
      <c r="D97" s="55">
        <v>-5511.4120171673858</v>
      </c>
      <c r="E97" s="56">
        <v>-5478.7210300429142</v>
      </c>
      <c r="F97" s="56">
        <v>-5210.4206008583715</v>
      </c>
      <c r="G97" s="56">
        <v>-4877.8068669527856</v>
      </c>
      <c r="H97" s="56">
        <v>-4577.356223175957</v>
      </c>
      <c r="I97" s="56">
        <v>-4265.3304721029999</v>
      </c>
      <c r="J97" s="56">
        <v>-3949.4420600858284</v>
      </c>
      <c r="K97" s="56">
        <v>-3655.4163090128714</v>
      </c>
      <c r="L97" s="56">
        <v>-3308.6781115879858</v>
      </c>
      <c r="M97" s="57">
        <v>-3024.9785407725285</v>
      </c>
      <c r="N97" s="58">
        <v>-43859.562231759628</v>
      </c>
      <c r="O97" s="70">
        <v>-5.8311014100291193E-2</v>
      </c>
    </row>
    <row r="98" spans="1:15">
      <c r="A98" s="11"/>
      <c r="B98" s="60" t="s">
        <v>153</v>
      </c>
      <c r="C98" s="61">
        <f>(C94-C93)/C94</f>
        <v>0.35622317596566522</v>
      </c>
      <c r="D98" s="55">
        <v>40012.412017167379</v>
      </c>
      <c r="E98" s="56">
        <v>39726.721030042914</v>
      </c>
      <c r="F98" s="56">
        <v>39566.420600858364</v>
      </c>
      <c r="G98" s="56">
        <v>39416.806866952786</v>
      </c>
      <c r="H98" s="56">
        <v>39259.356223175964</v>
      </c>
      <c r="I98" s="56">
        <v>39103.330472103</v>
      </c>
      <c r="J98" s="56">
        <v>38949.442060085836</v>
      </c>
      <c r="K98" s="56">
        <v>38793.416309012871</v>
      </c>
      <c r="L98" s="56">
        <v>38636.678111587978</v>
      </c>
      <c r="M98" s="57">
        <v>38464.978540772529</v>
      </c>
      <c r="N98" s="58">
        <v>391929.5622317596</v>
      </c>
      <c r="O98" s="52">
        <v>0.5210679055311721</v>
      </c>
    </row>
    <row r="99" spans="1:15">
      <c r="A99" s="11"/>
      <c r="B99" s="12"/>
      <c r="C99" s="48"/>
      <c r="D99" s="49"/>
      <c r="E99" s="50"/>
      <c r="F99" s="50"/>
      <c r="G99" s="50"/>
      <c r="H99" s="50"/>
      <c r="I99" s="50"/>
      <c r="J99" s="50"/>
      <c r="K99" s="50"/>
      <c r="L99" s="50"/>
      <c r="M99" s="51"/>
      <c r="N99" s="14"/>
      <c r="O99" s="14"/>
    </row>
    <row r="100" spans="1:15">
      <c r="A100" s="11">
        <f>A93+1</f>
        <v>15</v>
      </c>
      <c r="B100" s="12" t="s">
        <v>64</v>
      </c>
      <c r="C100" s="48">
        <f t="shared" si="0"/>
        <v>72000</v>
      </c>
      <c r="D100" s="49">
        <v>76887</v>
      </c>
      <c r="E100" s="50">
        <v>76329</v>
      </c>
      <c r="F100" s="50">
        <v>75726</v>
      </c>
      <c r="G100" s="50">
        <v>75195</v>
      </c>
      <c r="H100" s="50">
        <v>74583</v>
      </c>
      <c r="I100" s="50">
        <v>73962</v>
      </c>
      <c r="J100" s="50">
        <v>73368</v>
      </c>
      <c r="K100" s="50">
        <v>72774</v>
      </c>
      <c r="L100" s="50">
        <v>72198</v>
      </c>
      <c r="M100" s="51">
        <v>71613</v>
      </c>
      <c r="N100" s="14">
        <v>742635</v>
      </c>
      <c r="O100" s="52">
        <v>1</v>
      </c>
    </row>
    <row r="101" spans="1:15">
      <c r="A101" s="11"/>
      <c r="B101" s="12" t="s">
        <v>154</v>
      </c>
      <c r="C101" s="48">
        <f>(250*288)+(415*96)</f>
        <v>111840</v>
      </c>
      <c r="D101" s="49">
        <v>112696</v>
      </c>
      <c r="E101" s="50">
        <v>111872</v>
      </c>
      <c r="F101" s="50">
        <v>111414</v>
      </c>
      <c r="G101" s="50">
        <v>110936</v>
      </c>
      <c r="H101" s="50">
        <v>110470</v>
      </c>
      <c r="I101" s="50">
        <v>110032</v>
      </c>
      <c r="J101" s="50">
        <v>109572</v>
      </c>
      <c r="K101" s="50">
        <v>109088</v>
      </c>
      <c r="L101" s="50">
        <v>108610</v>
      </c>
      <c r="M101" s="51">
        <v>108132</v>
      </c>
      <c r="N101" s="14">
        <v>1102822</v>
      </c>
      <c r="O101" s="52">
        <v>1.4850121526725781</v>
      </c>
    </row>
    <row r="102" spans="1:15">
      <c r="A102" s="11"/>
      <c r="B102" s="53" t="s">
        <v>150</v>
      </c>
      <c r="C102" s="54"/>
      <c r="D102" s="55">
        <v>35809</v>
      </c>
      <c r="E102" s="56">
        <v>35543</v>
      </c>
      <c r="F102" s="56">
        <v>35688</v>
      </c>
      <c r="G102" s="56">
        <v>35741</v>
      </c>
      <c r="H102" s="56">
        <v>35887</v>
      </c>
      <c r="I102" s="56">
        <v>36070</v>
      </c>
      <c r="J102" s="56">
        <v>36204</v>
      </c>
      <c r="K102" s="56">
        <v>36314</v>
      </c>
      <c r="L102" s="56">
        <v>36412</v>
      </c>
      <c r="M102" s="57">
        <v>36519</v>
      </c>
      <c r="N102" s="58">
        <v>360187</v>
      </c>
      <c r="O102" s="52">
        <v>0.48501215267257802</v>
      </c>
    </row>
    <row r="103" spans="1:15">
      <c r="A103" s="11"/>
      <c r="B103" s="12" t="s">
        <v>151</v>
      </c>
      <c r="C103" s="59">
        <f>C100/C101</f>
        <v>0.64377682403433478</v>
      </c>
      <c r="D103" s="49">
        <v>72551.072961373386</v>
      </c>
      <c r="E103" s="50">
        <v>72020.6008583691</v>
      </c>
      <c r="F103" s="50">
        <v>71725.751072961371</v>
      </c>
      <c r="G103" s="50">
        <v>71418.025751072957</v>
      </c>
      <c r="H103" s="50">
        <v>71118.025751072957</v>
      </c>
      <c r="I103" s="50">
        <v>70836.051502145929</v>
      </c>
      <c r="J103" s="50">
        <v>70539.914163090129</v>
      </c>
      <c r="K103" s="50">
        <v>70228.326180257514</v>
      </c>
      <c r="L103" s="50">
        <v>69920.6008583691</v>
      </c>
      <c r="M103" s="51">
        <v>69612.875536480686</v>
      </c>
      <c r="N103" s="14">
        <v>709971.24463519314</v>
      </c>
      <c r="O103" s="52">
        <v>0.95601640729994297</v>
      </c>
    </row>
    <row r="104" spans="1:15">
      <c r="A104" s="11"/>
      <c r="B104" s="60" t="s">
        <v>152</v>
      </c>
      <c r="C104" s="61"/>
      <c r="D104" s="55">
        <v>-4335.9270386266144</v>
      </c>
      <c r="E104" s="56">
        <v>-4308.3991416309</v>
      </c>
      <c r="F104" s="56">
        <v>-4000.2489270386286</v>
      </c>
      <c r="G104" s="56">
        <v>-3776.9742489270429</v>
      </c>
      <c r="H104" s="56">
        <v>-3464.9742489270429</v>
      </c>
      <c r="I104" s="56">
        <v>-3125.9484978540713</v>
      </c>
      <c r="J104" s="56">
        <v>-2828.0858369098714</v>
      </c>
      <c r="K104" s="56">
        <v>-2545.6738197424856</v>
      </c>
      <c r="L104" s="56">
        <v>-2277.3991416309</v>
      </c>
      <c r="M104" s="57">
        <v>-2000.1244635193143</v>
      </c>
      <c r="N104" s="58">
        <v>-32663.755364806872</v>
      </c>
      <c r="O104" s="70">
        <v>-4.3983592700057056E-2</v>
      </c>
    </row>
    <row r="105" spans="1:15">
      <c r="A105" s="11"/>
      <c r="B105" s="60" t="s">
        <v>153</v>
      </c>
      <c r="C105" s="61">
        <f>(C101-C100)/C101</f>
        <v>0.35622317596566522</v>
      </c>
      <c r="D105" s="55">
        <v>40144.927038626607</v>
      </c>
      <c r="E105" s="56">
        <v>39851.3991416309</v>
      </c>
      <c r="F105" s="56">
        <v>39688.248927038621</v>
      </c>
      <c r="G105" s="56">
        <v>39517.974248927036</v>
      </c>
      <c r="H105" s="56">
        <v>39351.974248927036</v>
      </c>
      <c r="I105" s="56">
        <v>39195.948497854079</v>
      </c>
      <c r="J105" s="56">
        <v>39032.085836909871</v>
      </c>
      <c r="K105" s="56">
        <v>38859.673819742486</v>
      </c>
      <c r="L105" s="56">
        <v>38689.3991416309</v>
      </c>
      <c r="M105" s="57">
        <v>38519.124463519314</v>
      </c>
      <c r="N105" s="58">
        <v>392850.75536480692</v>
      </c>
      <c r="O105" s="52">
        <v>0.52899574537263516</v>
      </c>
    </row>
    <row r="106" spans="1:15">
      <c r="A106" s="11"/>
      <c r="B106" s="12"/>
      <c r="C106" s="48"/>
      <c r="D106" s="49"/>
      <c r="E106" s="50"/>
      <c r="F106" s="50"/>
      <c r="G106" s="50"/>
      <c r="H106" s="50"/>
      <c r="I106" s="50"/>
      <c r="J106" s="50"/>
      <c r="K106" s="50"/>
      <c r="L106" s="50"/>
      <c r="M106" s="51"/>
      <c r="N106" s="14"/>
      <c r="O106" s="14"/>
    </row>
    <row r="107" spans="1:15">
      <c r="A107" s="11">
        <f>A100+1</f>
        <v>16</v>
      </c>
      <c r="B107" s="12" t="s">
        <v>66</v>
      </c>
      <c r="C107" s="48">
        <f t="shared" si="0"/>
        <v>72000</v>
      </c>
      <c r="D107" s="49">
        <v>74295</v>
      </c>
      <c r="E107" s="50">
        <v>73746</v>
      </c>
      <c r="F107" s="50">
        <v>73188</v>
      </c>
      <c r="G107" s="50">
        <v>72648</v>
      </c>
      <c r="H107" s="50">
        <v>72135</v>
      </c>
      <c r="I107" s="50">
        <v>71550</v>
      </c>
      <c r="J107" s="50">
        <v>70983</v>
      </c>
      <c r="K107" s="50">
        <v>70434</v>
      </c>
      <c r="L107" s="50">
        <v>69840</v>
      </c>
      <c r="M107" s="51">
        <v>69327</v>
      </c>
      <c r="N107" s="14">
        <v>718146</v>
      </c>
      <c r="O107" s="52">
        <v>1</v>
      </c>
    </row>
    <row r="108" spans="1:15">
      <c r="A108" s="11"/>
      <c r="B108" s="12" t="s">
        <v>154</v>
      </c>
      <c r="C108" s="48">
        <f>(250*288)+(415*96)</f>
        <v>111840</v>
      </c>
      <c r="D108" s="49">
        <v>108726</v>
      </c>
      <c r="E108" s="50">
        <v>107942</v>
      </c>
      <c r="F108" s="50">
        <v>107480</v>
      </c>
      <c r="G108" s="50">
        <v>107078</v>
      </c>
      <c r="H108" s="50">
        <v>106626</v>
      </c>
      <c r="I108" s="50">
        <v>106172</v>
      </c>
      <c r="J108" s="50">
        <v>105700</v>
      </c>
      <c r="K108" s="50">
        <v>105250</v>
      </c>
      <c r="L108" s="50">
        <v>104784</v>
      </c>
      <c r="M108" s="51">
        <v>104332</v>
      </c>
      <c r="N108" s="14">
        <v>1064090</v>
      </c>
      <c r="O108" s="52">
        <v>1.4817182021483097</v>
      </c>
    </row>
    <row r="109" spans="1:15">
      <c r="A109" s="11"/>
      <c r="B109" s="53" t="s">
        <v>150</v>
      </c>
      <c r="C109" s="54"/>
      <c r="D109" s="55">
        <v>34431</v>
      </c>
      <c r="E109" s="56">
        <v>34196</v>
      </c>
      <c r="F109" s="56">
        <v>34292</v>
      </c>
      <c r="G109" s="56">
        <v>34430</v>
      </c>
      <c r="H109" s="56">
        <v>34491</v>
      </c>
      <c r="I109" s="56">
        <v>34622</v>
      </c>
      <c r="J109" s="56">
        <v>34717</v>
      </c>
      <c r="K109" s="56">
        <v>34816</v>
      </c>
      <c r="L109" s="56">
        <v>34944</v>
      </c>
      <c r="M109" s="57">
        <v>35005</v>
      </c>
      <c r="N109" s="58">
        <v>345944</v>
      </c>
      <c r="O109" s="52">
        <v>0.48171820214830968</v>
      </c>
    </row>
    <row r="110" spans="1:15">
      <c r="A110" s="11"/>
      <c r="B110" s="12" t="s">
        <v>151</v>
      </c>
      <c r="C110" s="59">
        <f>C107/C108</f>
        <v>0.64377682403433478</v>
      </c>
      <c r="D110" s="49">
        <v>69995.278969957086</v>
      </c>
      <c r="E110" s="50">
        <v>69490.557939914172</v>
      </c>
      <c r="F110" s="50">
        <v>69193.1330472103</v>
      </c>
      <c r="G110" s="50">
        <v>68934.3347639485</v>
      </c>
      <c r="H110" s="50">
        <v>68643.347639484986</v>
      </c>
      <c r="I110" s="50">
        <v>68351.072961373386</v>
      </c>
      <c r="J110" s="50">
        <v>68047.210300429186</v>
      </c>
      <c r="K110" s="50">
        <v>67757.510729613743</v>
      </c>
      <c r="L110" s="50">
        <v>67457.510729613743</v>
      </c>
      <c r="M110" s="51">
        <v>67166.523605150214</v>
      </c>
      <c r="N110" s="14">
        <v>685036.4806866952</v>
      </c>
      <c r="O110" s="52">
        <v>0.95389583829290314</v>
      </c>
    </row>
    <row r="111" spans="1:15">
      <c r="A111" s="11"/>
      <c r="B111" s="60" t="s">
        <v>152</v>
      </c>
      <c r="C111" s="61"/>
      <c r="D111" s="55">
        <v>-4299.7210300429142</v>
      </c>
      <c r="E111" s="56">
        <v>-4255.4420600858284</v>
      </c>
      <c r="F111" s="56">
        <v>-3994.8669527897</v>
      </c>
      <c r="G111" s="56">
        <v>-3713.6652360515</v>
      </c>
      <c r="H111" s="56">
        <v>-3491.6523605150142</v>
      </c>
      <c r="I111" s="56">
        <v>-3198.9270386266144</v>
      </c>
      <c r="J111" s="56">
        <v>-2935.7896995708143</v>
      </c>
      <c r="K111" s="56">
        <v>-2676.489270386257</v>
      </c>
      <c r="L111" s="56">
        <v>-2382.489270386257</v>
      </c>
      <c r="M111" s="57">
        <v>-2160.4763948497857</v>
      </c>
      <c r="N111" s="58">
        <v>-33109.519313304685</v>
      </c>
      <c r="O111" s="70">
        <v>-4.6104161707096726E-2</v>
      </c>
    </row>
    <row r="112" spans="1:15">
      <c r="A112" s="11"/>
      <c r="B112" s="60" t="s">
        <v>153</v>
      </c>
      <c r="C112" s="61">
        <f>(C108-C107)/C108</f>
        <v>0.35622317596566522</v>
      </c>
      <c r="D112" s="55">
        <v>38730.721030042914</v>
      </c>
      <c r="E112" s="56">
        <v>38451.442060085836</v>
      </c>
      <c r="F112" s="56">
        <v>38286.8669527897</v>
      </c>
      <c r="G112" s="56">
        <v>38143.6652360515</v>
      </c>
      <c r="H112" s="56">
        <v>37982.652360515021</v>
      </c>
      <c r="I112" s="56">
        <v>37820.927038626607</v>
      </c>
      <c r="J112" s="56">
        <v>37652.789699570814</v>
      </c>
      <c r="K112" s="56">
        <v>37492.489270386264</v>
      </c>
      <c r="L112" s="56">
        <v>37326.489270386264</v>
      </c>
      <c r="M112" s="57">
        <v>37165.476394849786</v>
      </c>
      <c r="N112" s="58">
        <v>379053.51931330474</v>
      </c>
      <c r="O112" s="52">
        <v>0.52782236385540648</v>
      </c>
    </row>
    <row r="113" spans="1:15">
      <c r="A113" s="11"/>
      <c r="B113" s="12"/>
      <c r="C113" s="48"/>
      <c r="D113" s="49"/>
      <c r="E113" s="50"/>
      <c r="F113" s="50"/>
      <c r="G113" s="50"/>
      <c r="H113" s="50"/>
      <c r="I113" s="50"/>
      <c r="J113" s="50"/>
      <c r="K113" s="50"/>
      <c r="L113" s="50"/>
      <c r="M113" s="51"/>
      <c r="N113" s="14"/>
      <c r="O113" s="14"/>
    </row>
    <row r="114" spans="1:15">
      <c r="A114" s="11">
        <f>A107+1</f>
        <v>17</v>
      </c>
      <c r="B114" s="12" t="s">
        <v>68</v>
      </c>
      <c r="C114" s="48">
        <f t="shared" si="0"/>
        <v>72000</v>
      </c>
      <c r="D114" s="49">
        <v>78201</v>
      </c>
      <c r="E114" s="50">
        <v>77589</v>
      </c>
      <c r="F114" s="50">
        <v>76950</v>
      </c>
      <c r="G114" s="50">
        <v>76401</v>
      </c>
      <c r="H114" s="50">
        <v>75807</v>
      </c>
      <c r="I114" s="50">
        <v>75168</v>
      </c>
      <c r="J114" s="50">
        <v>74556</v>
      </c>
      <c r="K114" s="50">
        <v>73962</v>
      </c>
      <c r="L114" s="50">
        <v>73359</v>
      </c>
      <c r="M114" s="51">
        <v>72783</v>
      </c>
      <c r="N114" s="14">
        <v>754776</v>
      </c>
      <c r="O114" s="52">
        <v>1</v>
      </c>
    </row>
    <row r="115" spans="1:15">
      <c r="A115" s="11"/>
      <c r="B115" s="12" t="s">
        <v>154</v>
      </c>
      <c r="C115" s="48">
        <f>(250*288)+(415*96)</f>
        <v>111840</v>
      </c>
      <c r="D115" s="49">
        <v>113236</v>
      </c>
      <c r="E115" s="50">
        <v>112426</v>
      </c>
      <c r="F115" s="50">
        <v>111956</v>
      </c>
      <c r="G115" s="50">
        <v>111544</v>
      </c>
      <c r="H115" s="50">
        <v>111120</v>
      </c>
      <c r="I115" s="50">
        <v>110676</v>
      </c>
      <c r="J115" s="50">
        <v>110236</v>
      </c>
      <c r="K115" s="50">
        <v>109778</v>
      </c>
      <c r="L115" s="50">
        <v>109316</v>
      </c>
      <c r="M115" s="51">
        <v>108850</v>
      </c>
      <c r="N115" s="14">
        <v>1109138</v>
      </c>
      <c r="O115" s="52">
        <v>1.469492935652432</v>
      </c>
    </row>
    <row r="116" spans="1:15">
      <c r="A116" s="11"/>
      <c r="B116" s="53" t="s">
        <v>150</v>
      </c>
      <c r="C116" s="54"/>
      <c r="D116" s="55">
        <v>35035</v>
      </c>
      <c r="E116" s="56">
        <v>34837</v>
      </c>
      <c r="F116" s="56">
        <v>35006</v>
      </c>
      <c r="G116" s="56">
        <v>35143</v>
      </c>
      <c r="H116" s="56">
        <v>35313</v>
      </c>
      <c r="I116" s="56">
        <v>35508</v>
      </c>
      <c r="J116" s="56">
        <v>35680</v>
      </c>
      <c r="K116" s="56">
        <v>35816</v>
      </c>
      <c r="L116" s="56">
        <v>35957</v>
      </c>
      <c r="M116" s="57">
        <v>36067</v>
      </c>
      <c r="N116" s="58">
        <v>354362</v>
      </c>
      <c r="O116" s="52">
        <v>0.469492935652432</v>
      </c>
    </row>
    <row r="117" spans="1:15">
      <c r="A117" s="11"/>
      <c r="B117" s="12" t="s">
        <v>151</v>
      </c>
      <c r="C117" s="59">
        <f>C114/C115</f>
        <v>0.64377682403433478</v>
      </c>
      <c r="D117" s="49">
        <v>72898.712446351929</v>
      </c>
      <c r="E117" s="50">
        <v>72377.253218884129</v>
      </c>
      <c r="F117" s="50">
        <v>72074.678111587986</v>
      </c>
      <c r="G117" s="50">
        <v>71809.442060085843</v>
      </c>
      <c r="H117" s="50">
        <v>71536.480686695286</v>
      </c>
      <c r="I117" s="50">
        <v>71250.643776824043</v>
      </c>
      <c r="J117" s="50">
        <v>70967.381974248929</v>
      </c>
      <c r="K117" s="50">
        <v>70672.5321888412</v>
      </c>
      <c r="L117" s="50">
        <v>70375.107296137343</v>
      </c>
      <c r="M117" s="51">
        <v>70075.107296137343</v>
      </c>
      <c r="N117" s="14">
        <v>714037.33905579406</v>
      </c>
      <c r="O117" s="52">
        <v>0.94602549505521383</v>
      </c>
    </row>
    <row r="118" spans="1:15">
      <c r="A118" s="11"/>
      <c r="B118" s="60" t="s">
        <v>152</v>
      </c>
      <c r="C118" s="61"/>
      <c r="D118" s="55">
        <v>-5302.2875536480715</v>
      </c>
      <c r="E118" s="56">
        <v>-5211.7467811158713</v>
      </c>
      <c r="F118" s="56">
        <v>-4875.3218884120142</v>
      </c>
      <c r="G118" s="56">
        <v>-4591.557939914157</v>
      </c>
      <c r="H118" s="56">
        <v>-4270.5193133047142</v>
      </c>
      <c r="I118" s="56">
        <v>-3917.356223175957</v>
      </c>
      <c r="J118" s="56">
        <v>-3588.6180257510714</v>
      </c>
      <c r="K118" s="56">
        <v>-3289.4678111588</v>
      </c>
      <c r="L118" s="56">
        <v>-2983.8927038626571</v>
      </c>
      <c r="M118" s="57">
        <v>-2707.8927038626571</v>
      </c>
      <c r="N118" s="58">
        <v>-40738.660944205971</v>
      </c>
      <c r="O118" s="70">
        <v>-5.3974504944786228E-2</v>
      </c>
    </row>
    <row r="119" spans="1:15">
      <c r="A119" s="11"/>
      <c r="B119" s="60" t="s">
        <v>153</v>
      </c>
      <c r="C119" s="61">
        <f>(C115-C114)/C115</f>
        <v>0.35622317596566522</v>
      </c>
      <c r="D119" s="55">
        <v>40337.287553648064</v>
      </c>
      <c r="E119" s="56">
        <v>40048.746781115879</v>
      </c>
      <c r="F119" s="56">
        <v>39881.321888412014</v>
      </c>
      <c r="G119" s="56">
        <v>39734.557939914164</v>
      </c>
      <c r="H119" s="56">
        <v>39583.519313304721</v>
      </c>
      <c r="I119" s="56">
        <v>39425.356223175964</v>
      </c>
      <c r="J119" s="56">
        <v>39268.618025751071</v>
      </c>
      <c r="K119" s="56">
        <v>39105.467811158793</v>
      </c>
      <c r="L119" s="56">
        <v>38940.892703862657</v>
      </c>
      <c r="M119" s="57">
        <v>38774.892703862657</v>
      </c>
      <c r="N119" s="58">
        <v>395100.66094420594</v>
      </c>
      <c r="O119" s="52">
        <v>0.52346744059721817</v>
      </c>
    </row>
    <row r="120" spans="1:15">
      <c r="A120" s="11"/>
      <c r="B120" s="12"/>
      <c r="C120" s="48"/>
      <c r="D120" s="49"/>
      <c r="E120" s="50"/>
      <c r="F120" s="50"/>
      <c r="G120" s="50"/>
      <c r="H120" s="50"/>
      <c r="I120" s="50"/>
      <c r="J120" s="50"/>
      <c r="K120" s="50"/>
      <c r="L120" s="50"/>
      <c r="M120" s="51"/>
      <c r="N120" s="14"/>
      <c r="O120" s="14"/>
    </row>
    <row r="121" spans="1:15">
      <c r="A121" s="11">
        <f>A114+1</f>
        <v>18</v>
      </c>
      <c r="B121" s="12" t="s">
        <v>70</v>
      </c>
      <c r="C121" s="48">
        <f t="shared" si="0"/>
        <v>72000</v>
      </c>
      <c r="D121" s="49">
        <v>83709</v>
      </c>
      <c r="E121" s="50">
        <v>83088</v>
      </c>
      <c r="F121" s="50">
        <v>82458</v>
      </c>
      <c r="G121" s="50">
        <v>81837</v>
      </c>
      <c r="H121" s="50">
        <v>81198</v>
      </c>
      <c r="I121" s="50">
        <v>80559</v>
      </c>
      <c r="J121" s="50">
        <v>79938</v>
      </c>
      <c r="K121" s="50">
        <v>79308</v>
      </c>
      <c r="L121" s="50">
        <v>78678</v>
      </c>
      <c r="M121" s="51">
        <v>78093</v>
      </c>
      <c r="N121" s="14">
        <v>808866</v>
      </c>
      <c r="O121" s="52">
        <v>1</v>
      </c>
    </row>
    <row r="122" spans="1:15">
      <c r="A122" s="11"/>
      <c r="B122" s="12" t="s">
        <v>154</v>
      </c>
      <c r="C122" s="48">
        <f>(250*288)+(415*96)</f>
        <v>111840</v>
      </c>
      <c r="D122" s="49">
        <v>118358</v>
      </c>
      <c r="E122" s="50">
        <v>117594</v>
      </c>
      <c r="F122" s="50">
        <v>117170</v>
      </c>
      <c r="G122" s="50">
        <v>116738</v>
      </c>
      <c r="H122" s="50">
        <v>116292</v>
      </c>
      <c r="I122" s="50">
        <v>115878</v>
      </c>
      <c r="J122" s="50">
        <v>115414</v>
      </c>
      <c r="K122" s="50">
        <v>114952</v>
      </c>
      <c r="L122" s="50">
        <v>114502</v>
      </c>
      <c r="M122" s="51">
        <v>114046</v>
      </c>
      <c r="N122" s="14">
        <v>1160944</v>
      </c>
      <c r="O122" s="52">
        <v>1.4352735805436252</v>
      </c>
    </row>
    <row r="123" spans="1:15">
      <c r="A123" s="11"/>
      <c r="B123" s="53" t="s">
        <v>150</v>
      </c>
      <c r="C123" s="54"/>
      <c r="D123" s="55">
        <v>34649</v>
      </c>
      <c r="E123" s="56">
        <v>34506</v>
      </c>
      <c r="F123" s="56">
        <v>34712</v>
      </c>
      <c r="G123" s="56">
        <v>34901</v>
      </c>
      <c r="H123" s="56">
        <v>35094</v>
      </c>
      <c r="I123" s="56">
        <v>35319</v>
      </c>
      <c r="J123" s="56">
        <v>35476</v>
      </c>
      <c r="K123" s="56">
        <v>35644</v>
      </c>
      <c r="L123" s="56">
        <v>35824</v>
      </c>
      <c r="M123" s="57">
        <v>35953</v>
      </c>
      <c r="N123" s="58">
        <v>352078</v>
      </c>
      <c r="O123" s="52">
        <v>0.43527358054362525</v>
      </c>
    </row>
    <row r="124" spans="1:15">
      <c r="A124" s="11"/>
      <c r="B124" s="12" t="s">
        <v>151</v>
      </c>
      <c r="C124" s="59">
        <f>C121/C122</f>
        <v>0.64377682403433478</v>
      </c>
      <c r="D124" s="49">
        <v>76196.1373390558</v>
      </c>
      <c r="E124" s="50">
        <v>75704.291845493572</v>
      </c>
      <c r="F124" s="50">
        <v>75431.330472103</v>
      </c>
      <c r="G124" s="50">
        <v>75153.218884120171</v>
      </c>
      <c r="H124" s="50">
        <v>74866.094420600857</v>
      </c>
      <c r="I124" s="50">
        <v>74599.570815450643</v>
      </c>
      <c r="J124" s="50">
        <v>74300.858369098714</v>
      </c>
      <c r="K124" s="50">
        <v>74003.433476394857</v>
      </c>
      <c r="L124" s="50">
        <v>73713.7339055794</v>
      </c>
      <c r="M124" s="51">
        <v>73420.171673819743</v>
      </c>
      <c r="N124" s="14">
        <v>747388.8412017168</v>
      </c>
      <c r="O124" s="52">
        <v>0.92399586730276317</v>
      </c>
    </row>
    <row r="125" spans="1:15">
      <c r="A125" s="11"/>
      <c r="B125" s="60" t="s">
        <v>152</v>
      </c>
      <c r="C125" s="61"/>
      <c r="D125" s="55">
        <v>-7512.8626609441999</v>
      </c>
      <c r="E125" s="56">
        <v>-7383.7081545064284</v>
      </c>
      <c r="F125" s="56">
        <v>-7026.6695278970001</v>
      </c>
      <c r="G125" s="56">
        <v>-6683.7811158798286</v>
      </c>
      <c r="H125" s="56">
        <v>-6331.9055793991429</v>
      </c>
      <c r="I125" s="56">
        <v>-5959.4291845493572</v>
      </c>
      <c r="J125" s="56">
        <v>-5637.1416309012857</v>
      </c>
      <c r="K125" s="56">
        <v>-5304.5665236051427</v>
      </c>
      <c r="L125" s="56">
        <v>-4964.2660944206</v>
      </c>
      <c r="M125" s="57">
        <v>-4672.8283261802571</v>
      </c>
      <c r="N125" s="58">
        <v>-61477.158798283243</v>
      </c>
      <c r="O125" s="70">
        <v>-7.6004132697236923E-2</v>
      </c>
    </row>
    <row r="126" spans="1:15">
      <c r="A126" s="11"/>
      <c r="B126" s="60" t="s">
        <v>153</v>
      </c>
      <c r="C126" s="61">
        <f>(C122-C121)/C122</f>
        <v>0.35622317596566522</v>
      </c>
      <c r="D126" s="55">
        <v>42161.862660944207</v>
      </c>
      <c r="E126" s="56">
        <v>41889.708154506436</v>
      </c>
      <c r="F126" s="56">
        <v>41738.669527896993</v>
      </c>
      <c r="G126" s="56">
        <v>41584.781115879829</v>
      </c>
      <c r="H126" s="56">
        <v>41425.905579399143</v>
      </c>
      <c r="I126" s="56">
        <v>41278.429184549357</v>
      </c>
      <c r="J126" s="56">
        <v>41113.141630901286</v>
      </c>
      <c r="K126" s="56">
        <v>40948.56652360515</v>
      </c>
      <c r="L126" s="56">
        <v>40788.2660944206</v>
      </c>
      <c r="M126" s="57">
        <v>40625.828326180257</v>
      </c>
      <c r="N126" s="58">
        <v>413555.1587982832</v>
      </c>
      <c r="O126" s="52">
        <v>0.51127771324086213</v>
      </c>
    </row>
    <row r="127" spans="1:15">
      <c r="A127" s="11"/>
      <c r="B127" s="12"/>
      <c r="C127" s="48"/>
      <c r="D127" s="49"/>
      <c r="E127" s="50"/>
      <c r="F127" s="50"/>
      <c r="G127" s="50"/>
      <c r="H127" s="50"/>
      <c r="I127" s="50"/>
      <c r="J127" s="50"/>
      <c r="K127" s="50"/>
      <c r="L127" s="50"/>
      <c r="M127" s="51"/>
      <c r="N127" s="14"/>
      <c r="O127" s="14"/>
    </row>
    <row r="128" spans="1:15">
      <c r="A128" s="11">
        <f>A121+1</f>
        <v>19</v>
      </c>
      <c r="B128" s="12" t="s">
        <v>72</v>
      </c>
      <c r="C128" s="48">
        <f t="shared" si="0"/>
        <v>72000</v>
      </c>
      <c r="D128" s="49">
        <v>86598</v>
      </c>
      <c r="E128" s="50">
        <v>86004</v>
      </c>
      <c r="F128" s="50">
        <v>85374</v>
      </c>
      <c r="G128" s="50">
        <v>84753</v>
      </c>
      <c r="H128" s="50">
        <v>84105</v>
      </c>
      <c r="I128" s="50">
        <v>83475</v>
      </c>
      <c r="J128" s="50">
        <v>82818</v>
      </c>
      <c r="K128" s="50">
        <v>82152</v>
      </c>
      <c r="L128" s="50">
        <v>81504</v>
      </c>
      <c r="M128" s="51">
        <v>80847</v>
      </c>
      <c r="N128" s="14">
        <v>837630</v>
      </c>
      <c r="O128" s="52">
        <v>1</v>
      </c>
    </row>
    <row r="129" spans="1:15">
      <c r="A129" s="11"/>
      <c r="B129" s="12" t="s">
        <v>154</v>
      </c>
      <c r="C129" s="48">
        <f>(250*288)+(415*96)</f>
        <v>111840</v>
      </c>
      <c r="D129" s="49">
        <v>121734</v>
      </c>
      <c r="E129" s="50">
        <v>120936</v>
      </c>
      <c r="F129" s="50">
        <v>120542</v>
      </c>
      <c r="G129" s="50">
        <v>120112</v>
      </c>
      <c r="H129" s="50">
        <v>119656</v>
      </c>
      <c r="I129" s="50">
        <v>119228</v>
      </c>
      <c r="J129" s="50">
        <v>118784</v>
      </c>
      <c r="K129" s="50">
        <v>118320</v>
      </c>
      <c r="L129" s="50">
        <v>117874</v>
      </c>
      <c r="M129" s="51">
        <v>117412</v>
      </c>
      <c r="N129" s="14">
        <v>1194598</v>
      </c>
      <c r="O129" s="52">
        <v>1.4261642968852597</v>
      </c>
    </row>
    <row r="130" spans="1:15">
      <c r="A130" s="11"/>
      <c r="B130" s="53" t="s">
        <v>150</v>
      </c>
      <c r="C130" s="54"/>
      <c r="D130" s="55">
        <v>35136</v>
      </c>
      <c r="E130" s="56">
        <v>34932</v>
      </c>
      <c r="F130" s="56">
        <v>35168</v>
      </c>
      <c r="G130" s="56">
        <v>35359</v>
      </c>
      <c r="H130" s="56">
        <v>35551</v>
      </c>
      <c r="I130" s="56">
        <v>35753</v>
      </c>
      <c r="J130" s="56">
        <v>35966</v>
      </c>
      <c r="K130" s="56">
        <v>36168</v>
      </c>
      <c r="L130" s="56">
        <v>36370</v>
      </c>
      <c r="M130" s="57">
        <v>36565</v>
      </c>
      <c r="N130" s="58">
        <v>356968</v>
      </c>
      <c r="O130" s="52">
        <v>0.42616429688525959</v>
      </c>
    </row>
    <row r="131" spans="1:15">
      <c r="A131" s="11"/>
      <c r="B131" s="12" t="s">
        <v>151</v>
      </c>
      <c r="C131" s="59">
        <f>C128/C129</f>
        <v>0.64377682403433478</v>
      </c>
      <c r="D131" s="49">
        <v>78369.527896995714</v>
      </c>
      <c r="E131" s="50">
        <v>77855.793991416314</v>
      </c>
      <c r="F131" s="50">
        <v>77602.145922746786</v>
      </c>
      <c r="G131" s="50">
        <v>77325.321888412014</v>
      </c>
      <c r="H131" s="50">
        <v>77031.759656652357</v>
      </c>
      <c r="I131" s="50">
        <v>76756.223175965672</v>
      </c>
      <c r="J131" s="50">
        <v>76470.386266094429</v>
      </c>
      <c r="K131" s="50">
        <v>76171.673819742486</v>
      </c>
      <c r="L131" s="50">
        <v>75884.549356223171</v>
      </c>
      <c r="M131" s="51">
        <v>75587.124463519314</v>
      </c>
      <c r="N131" s="14">
        <v>769054.50643776823</v>
      </c>
      <c r="O131" s="52">
        <v>0.91813152159995248</v>
      </c>
    </row>
    <row r="132" spans="1:15">
      <c r="A132" s="11"/>
      <c r="B132" s="60" t="s">
        <v>152</v>
      </c>
      <c r="C132" s="61"/>
      <c r="D132" s="55">
        <v>-8228.4721030042856</v>
      </c>
      <c r="E132" s="56">
        <v>-8148.2060085836856</v>
      </c>
      <c r="F132" s="56">
        <v>-7771.8540772532142</v>
      </c>
      <c r="G132" s="56">
        <v>-7427.6781115879858</v>
      </c>
      <c r="H132" s="56">
        <v>-7073.2403433476429</v>
      </c>
      <c r="I132" s="56">
        <v>-6718.7768240343285</v>
      </c>
      <c r="J132" s="56">
        <v>-6347.6137339055713</v>
      </c>
      <c r="K132" s="56">
        <v>-5980.3261802575144</v>
      </c>
      <c r="L132" s="56">
        <v>-5619.4506437768287</v>
      </c>
      <c r="M132" s="57">
        <v>-5259.8755364806857</v>
      </c>
      <c r="N132" s="58">
        <v>-68575.493562231743</v>
      </c>
      <c r="O132" s="70">
        <v>-8.1868478400047448E-2</v>
      </c>
    </row>
    <row r="133" spans="1:15">
      <c r="A133" s="11"/>
      <c r="B133" s="60" t="s">
        <v>153</v>
      </c>
      <c r="C133" s="61">
        <f>(C129-C128)/C129</f>
        <v>0.35622317596566522</v>
      </c>
      <c r="D133" s="55">
        <v>43364.472103004293</v>
      </c>
      <c r="E133" s="56">
        <v>43080.206008583686</v>
      </c>
      <c r="F133" s="56">
        <v>42939.854077253214</v>
      </c>
      <c r="G133" s="56">
        <v>42786.678111587978</v>
      </c>
      <c r="H133" s="56">
        <v>42624.240343347636</v>
      </c>
      <c r="I133" s="56">
        <v>42471.776824034336</v>
      </c>
      <c r="J133" s="56">
        <v>42313.613733905579</v>
      </c>
      <c r="K133" s="56">
        <v>42148.326180257507</v>
      </c>
      <c r="L133" s="56">
        <v>41989.450643776821</v>
      </c>
      <c r="M133" s="57">
        <v>41824.875536480686</v>
      </c>
      <c r="N133" s="58">
        <v>425543.49356223171</v>
      </c>
      <c r="O133" s="52">
        <v>0.50803277528530699</v>
      </c>
    </row>
    <row r="134" spans="1:15">
      <c r="A134" s="11"/>
      <c r="B134" s="12"/>
      <c r="C134" s="48"/>
      <c r="D134" s="49"/>
      <c r="E134" s="50"/>
      <c r="F134" s="50"/>
      <c r="G134" s="50"/>
      <c r="H134" s="50"/>
      <c r="I134" s="50"/>
      <c r="J134" s="50"/>
      <c r="K134" s="50"/>
      <c r="L134" s="50"/>
      <c r="M134" s="51"/>
      <c r="N134" s="14"/>
      <c r="O134" s="14"/>
    </row>
    <row r="135" spans="1:15">
      <c r="A135" s="11">
        <f>A128+1</f>
        <v>20</v>
      </c>
      <c r="B135" s="12" t="s">
        <v>74</v>
      </c>
      <c r="C135" s="48">
        <f t="shared" si="0"/>
        <v>72000</v>
      </c>
      <c r="D135" s="49">
        <v>79956</v>
      </c>
      <c r="E135" s="50">
        <v>79353</v>
      </c>
      <c r="F135" s="50">
        <v>78732</v>
      </c>
      <c r="G135" s="50">
        <v>78111</v>
      </c>
      <c r="H135" s="50">
        <v>77499</v>
      </c>
      <c r="I135" s="50">
        <v>76851</v>
      </c>
      <c r="J135" s="50">
        <v>76248</v>
      </c>
      <c r="K135" s="50">
        <v>75672</v>
      </c>
      <c r="L135" s="50">
        <v>75069</v>
      </c>
      <c r="M135" s="51">
        <v>74421</v>
      </c>
      <c r="N135" s="14">
        <v>771912</v>
      </c>
      <c r="O135" s="52">
        <v>1</v>
      </c>
    </row>
    <row r="136" spans="1:15">
      <c r="A136" s="11"/>
      <c r="B136" s="12" t="s">
        <v>154</v>
      </c>
      <c r="C136" s="48">
        <f>(250*288)+(415*96)</f>
        <v>111840</v>
      </c>
      <c r="D136" s="49">
        <v>115830</v>
      </c>
      <c r="E136" s="50">
        <v>115002</v>
      </c>
      <c r="F136" s="50">
        <v>114556</v>
      </c>
      <c r="G136" s="50">
        <v>114108</v>
      </c>
      <c r="H136" s="50">
        <v>113616</v>
      </c>
      <c r="I136" s="50">
        <v>113178</v>
      </c>
      <c r="J136" s="50">
        <v>112676</v>
      </c>
      <c r="K136" s="50">
        <v>112200</v>
      </c>
      <c r="L136" s="50">
        <v>111722</v>
      </c>
      <c r="M136" s="51">
        <v>111240</v>
      </c>
      <c r="N136" s="14">
        <v>1134128</v>
      </c>
      <c r="O136" s="52">
        <v>1.4692451989345936</v>
      </c>
    </row>
    <row r="137" spans="1:15">
      <c r="A137" s="11"/>
      <c r="B137" s="53" t="s">
        <v>150</v>
      </c>
      <c r="C137" s="54"/>
      <c r="D137" s="55">
        <v>35874</v>
      </c>
      <c r="E137" s="56">
        <v>35649</v>
      </c>
      <c r="F137" s="56">
        <v>35824</v>
      </c>
      <c r="G137" s="56">
        <v>35997</v>
      </c>
      <c r="H137" s="56">
        <v>36117</v>
      </c>
      <c r="I137" s="56">
        <v>36327</v>
      </c>
      <c r="J137" s="56">
        <v>36428</v>
      </c>
      <c r="K137" s="56">
        <v>36528</v>
      </c>
      <c r="L137" s="56">
        <v>36653</v>
      </c>
      <c r="M137" s="57">
        <v>36819</v>
      </c>
      <c r="N137" s="58">
        <v>362216</v>
      </c>
      <c r="O137" s="52">
        <v>0.4692451989345936</v>
      </c>
    </row>
    <row r="138" spans="1:15">
      <c r="A138" s="11"/>
      <c r="B138" s="12" t="s">
        <v>151</v>
      </c>
      <c r="C138" s="59">
        <f>C135/C136</f>
        <v>0.64377682403433478</v>
      </c>
      <c r="D138" s="49">
        <v>74568.669527897</v>
      </c>
      <c r="E138" s="50">
        <v>74035.622317596572</v>
      </c>
      <c r="F138" s="50">
        <v>73748.497854077257</v>
      </c>
      <c r="G138" s="50">
        <v>73460.085836909871</v>
      </c>
      <c r="H138" s="50">
        <v>73143.347639484986</v>
      </c>
      <c r="I138" s="50">
        <v>72861.373390557943</v>
      </c>
      <c r="J138" s="50">
        <v>72538.1974248927</v>
      </c>
      <c r="K138" s="50">
        <v>72231.759656652357</v>
      </c>
      <c r="L138" s="50">
        <v>71924.034334763957</v>
      </c>
      <c r="M138" s="51">
        <v>71613.7339055794</v>
      </c>
      <c r="N138" s="14">
        <v>730125.32188841212</v>
      </c>
      <c r="O138" s="52">
        <v>0.94586600789780717</v>
      </c>
    </row>
    <row r="139" spans="1:15">
      <c r="A139" s="11"/>
      <c r="B139" s="60" t="s">
        <v>152</v>
      </c>
      <c r="C139" s="61"/>
      <c r="D139" s="55">
        <v>-5387.3304721029999</v>
      </c>
      <c r="E139" s="56">
        <v>-5317.3776824034285</v>
      </c>
      <c r="F139" s="56">
        <v>-4983.5021459227428</v>
      </c>
      <c r="G139" s="56">
        <v>-4650.9141630901286</v>
      </c>
      <c r="H139" s="56">
        <v>-4355.6523605150142</v>
      </c>
      <c r="I139" s="56">
        <v>-3989.6266094420571</v>
      </c>
      <c r="J139" s="56">
        <v>-3709.8025751073001</v>
      </c>
      <c r="K139" s="56">
        <v>-3440.2403433476429</v>
      </c>
      <c r="L139" s="56">
        <v>-3144.9656652360427</v>
      </c>
      <c r="M139" s="57">
        <v>-2807.2660944206</v>
      </c>
      <c r="N139" s="58">
        <v>-41786.678111587957</v>
      </c>
      <c r="O139" s="70">
        <v>-5.413399210219294E-2</v>
      </c>
    </row>
    <row r="140" spans="1:15">
      <c r="A140" s="11"/>
      <c r="B140" s="60" t="s">
        <v>153</v>
      </c>
      <c r="C140" s="61">
        <f>(C136-C135)/C136</f>
        <v>0.35622317596566522</v>
      </c>
      <c r="D140" s="55">
        <v>41261.330472103</v>
      </c>
      <c r="E140" s="56">
        <v>40966.377682403428</v>
      </c>
      <c r="F140" s="56">
        <v>40807.502145922743</v>
      </c>
      <c r="G140" s="56">
        <v>40647.914163090129</v>
      </c>
      <c r="H140" s="56">
        <v>40472.652360515021</v>
      </c>
      <c r="I140" s="56">
        <v>40316.626609442057</v>
      </c>
      <c r="J140" s="56">
        <v>40137.802575107293</v>
      </c>
      <c r="K140" s="56">
        <v>39968.240343347636</v>
      </c>
      <c r="L140" s="56">
        <v>39797.96566523605</v>
      </c>
      <c r="M140" s="57">
        <v>39626.2660944206</v>
      </c>
      <c r="N140" s="58">
        <v>404002.678111588</v>
      </c>
      <c r="O140" s="52">
        <v>0.52337919103678654</v>
      </c>
    </row>
    <row r="141" spans="1:15">
      <c r="A141" s="11"/>
      <c r="B141" s="12"/>
      <c r="C141" s="48"/>
      <c r="D141" s="49"/>
      <c r="E141" s="50"/>
      <c r="F141" s="50"/>
      <c r="G141" s="50"/>
      <c r="H141" s="50"/>
      <c r="I141" s="50"/>
      <c r="J141" s="50"/>
      <c r="K141" s="50"/>
      <c r="L141" s="50"/>
      <c r="M141" s="51"/>
      <c r="N141" s="14"/>
      <c r="O141" s="14"/>
    </row>
    <row r="142" spans="1:15">
      <c r="A142" s="11">
        <f>A135+1</f>
        <v>21</v>
      </c>
      <c r="B142" s="12" t="s">
        <v>76</v>
      </c>
      <c r="C142" s="48">
        <f t="shared" si="0"/>
        <v>72000</v>
      </c>
      <c r="D142" s="49">
        <v>82386</v>
      </c>
      <c r="E142" s="50">
        <v>81783</v>
      </c>
      <c r="F142" s="50">
        <v>81198</v>
      </c>
      <c r="G142" s="50">
        <v>80604</v>
      </c>
      <c r="H142" s="50">
        <v>79965</v>
      </c>
      <c r="I142" s="50">
        <v>79362</v>
      </c>
      <c r="J142" s="50">
        <v>78759</v>
      </c>
      <c r="K142" s="50">
        <v>78120</v>
      </c>
      <c r="L142" s="50">
        <v>77463</v>
      </c>
      <c r="M142" s="51">
        <v>76869</v>
      </c>
      <c r="N142" s="14">
        <v>796509</v>
      </c>
      <c r="O142" s="52">
        <v>1</v>
      </c>
    </row>
    <row r="143" spans="1:15">
      <c r="A143" s="11"/>
      <c r="B143" s="12" t="s">
        <v>154</v>
      </c>
      <c r="C143" s="48">
        <f>(250*288)+(415*96)</f>
        <v>111840</v>
      </c>
      <c r="D143" s="49">
        <v>117588</v>
      </c>
      <c r="E143" s="50">
        <v>116798</v>
      </c>
      <c r="F143" s="50">
        <v>116340</v>
      </c>
      <c r="G143" s="50">
        <v>115890</v>
      </c>
      <c r="H143" s="50">
        <v>115466</v>
      </c>
      <c r="I143" s="50">
        <v>115020</v>
      </c>
      <c r="J143" s="50">
        <v>114538</v>
      </c>
      <c r="K143" s="50">
        <v>114096</v>
      </c>
      <c r="L143" s="50">
        <v>113678</v>
      </c>
      <c r="M143" s="51">
        <v>113178</v>
      </c>
      <c r="N143" s="14">
        <v>1152592</v>
      </c>
      <c r="O143" s="52">
        <v>1.4470545844428626</v>
      </c>
    </row>
    <row r="144" spans="1:15">
      <c r="A144" s="11"/>
      <c r="B144" s="53" t="s">
        <v>150</v>
      </c>
      <c r="C144" s="54"/>
      <c r="D144" s="55">
        <v>35202</v>
      </c>
      <c r="E144" s="56">
        <v>35015</v>
      </c>
      <c r="F144" s="56">
        <v>35142</v>
      </c>
      <c r="G144" s="56">
        <v>35286</v>
      </c>
      <c r="H144" s="56">
        <v>35501</v>
      </c>
      <c r="I144" s="56">
        <v>35658</v>
      </c>
      <c r="J144" s="56">
        <v>35779</v>
      </c>
      <c r="K144" s="56">
        <v>35976</v>
      </c>
      <c r="L144" s="56">
        <v>36215</v>
      </c>
      <c r="M144" s="57">
        <v>36309</v>
      </c>
      <c r="N144" s="58">
        <v>356083</v>
      </c>
      <c r="O144" s="52">
        <v>0.44705458444286256</v>
      </c>
    </row>
    <row r="145" spans="1:15">
      <c r="A145" s="11"/>
      <c r="B145" s="12" t="s">
        <v>151</v>
      </c>
      <c r="C145" s="59">
        <f>C142/C143</f>
        <v>0.64377682403433478</v>
      </c>
      <c r="D145" s="49">
        <v>75700.429184549357</v>
      </c>
      <c r="E145" s="50">
        <v>75191.845493562229</v>
      </c>
      <c r="F145" s="50">
        <v>74896.995708154514</v>
      </c>
      <c r="G145" s="50">
        <v>74607.296137339057</v>
      </c>
      <c r="H145" s="50">
        <v>74334.3347639485</v>
      </c>
      <c r="I145" s="50">
        <v>74047.210300429186</v>
      </c>
      <c r="J145" s="50">
        <v>73736.909871244643</v>
      </c>
      <c r="K145" s="50">
        <v>73452.360515021457</v>
      </c>
      <c r="L145" s="50">
        <v>73183.261802575114</v>
      </c>
      <c r="M145" s="51">
        <v>72861.373390557943</v>
      </c>
      <c r="N145" s="14">
        <v>742012.01716738194</v>
      </c>
      <c r="O145" s="52">
        <v>0.93158020457695012</v>
      </c>
    </row>
    <row r="146" spans="1:15">
      <c r="A146" s="11"/>
      <c r="B146" s="60" t="s">
        <v>152</v>
      </c>
      <c r="C146" s="61"/>
      <c r="D146" s="55">
        <v>-6685.5708154506428</v>
      </c>
      <c r="E146" s="56">
        <v>-6591.1545064377715</v>
      </c>
      <c r="F146" s="56">
        <v>-6301.0042918454856</v>
      </c>
      <c r="G146" s="56">
        <v>-5996.7038626609428</v>
      </c>
      <c r="H146" s="56">
        <v>-5630.6652360515</v>
      </c>
      <c r="I146" s="56">
        <v>-5314.7896995708143</v>
      </c>
      <c r="J146" s="56">
        <v>-5022.090128755357</v>
      </c>
      <c r="K146" s="56">
        <v>-4667.6394849785429</v>
      </c>
      <c r="L146" s="56">
        <v>-4279.7381974248856</v>
      </c>
      <c r="M146" s="57">
        <v>-4007.6266094420571</v>
      </c>
      <c r="N146" s="58">
        <v>-54496.982832618</v>
      </c>
      <c r="O146" s="70">
        <v>-6.8419795423049837E-2</v>
      </c>
    </row>
    <row r="147" spans="1:15">
      <c r="A147" s="11"/>
      <c r="B147" s="60" t="s">
        <v>153</v>
      </c>
      <c r="C147" s="61">
        <f>(C143-C142)/C143</f>
        <v>0.35622317596566522</v>
      </c>
      <c r="D147" s="55">
        <v>41887.570815450643</v>
      </c>
      <c r="E147" s="56">
        <v>41606.154506437764</v>
      </c>
      <c r="F147" s="56">
        <v>41443.004291845493</v>
      </c>
      <c r="G147" s="56">
        <v>41282.703862660943</v>
      </c>
      <c r="H147" s="56">
        <v>41131.6652360515</v>
      </c>
      <c r="I147" s="56">
        <v>40972.789699570814</v>
      </c>
      <c r="J147" s="56">
        <v>40801.090128755364</v>
      </c>
      <c r="K147" s="56">
        <v>40643.639484978536</v>
      </c>
      <c r="L147" s="56">
        <v>40494.738197424893</v>
      </c>
      <c r="M147" s="57">
        <v>40316.626609442057</v>
      </c>
      <c r="N147" s="58">
        <v>410579.982832618</v>
      </c>
      <c r="O147" s="52">
        <v>0.51547437986591238</v>
      </c>
    </row>
    <row r="148" spans="1:15">
      <c r="A148" s="11"/>
      <c r="B148" s="12"/>
      <c r="C148" s="48"/>
      <c r="D148" s="49"/>
      <c r="E148" s="50"/>
      <c r="F148" s="50"/>
      <c r="G148" s="50"/>
      <c r="H148" s="50"/>
      <c r="I148" s="50"/>
      <c r="J148" s="50"/>
      <c r="K148" s="50"/>
      <c r="L148" s="50"/>
      <c r="M148" s="51"/>
      <c r="N148" s="14"/>
      <c r="O148" s="14"/>
    </row>
    <row r="149" spans="1:15">
      <c r="A149" s="11">
        <f>A142+1</f>
        <v>22</v>
      </c>
      <c r="B149" s="12" t="s">
        <v>78</v>
      </c>
      <c r="C149" s="48">
        <f t="shared" si="0"/>
        <v>72000</v>
      </c>
      <c r="D149" s="49">
        <v>82818</v>
      </c>
      <c r="E149" s="50">
        <v>82161</v>
      </c>
      <c r="F149" s="50">
        <v>81549</v>
      </c>
      <c r="G149" s="50">
        <v>80946</v>
      </c>
      <c r="H149" s="50">
        <v>80298</v>
      </c>
      <c r="I149" s="50">
        <v>79650</v>
      </c>
      <c r="J149" s="50">
        <v>79056</v>
      </c>
      <c r="K149" s="50">
        <v>78408</v>
      </c>
      <c r="L149" s="50">
        <v>77778</v>
      </c>
      <c r="M149" s="51">
        <v>77175</v>
      </c>
      <c r="N149" s="14">
        <v>799839</v>
      </c>
      <c r="O149" s="52">
        <v>1</v>
      </c>
    </row>
    <row r="150" spans="1:15">
      <c r="A150" s="11"/>
      <c r="B150" s="12" t="s">
        <v>154</v>
      </c>
      <c r="C150" s="48">
        <f>(250*288)+(415*96)</f>
        <v>111840</v>
      </c>
      <c r="D150" s="49">
        <v>118090</v>
      </c>
      <c r="E150" s="50">
        <v>117292</v>
      </c>
      <c r="F150" s="50">
        <v>116828</v>
      </c>
      <c r="G150" s="50">
        <v>116380</v>
      </c>
      <c r="H150" s="50">
        <v>115952</v>
      </c>
      <c r="I150" s="50">
        <v>115482</v>
      </c>
      <c r="J150" s="50">
        <v>115016</v>
      </c>
      <c r="K150" s="50">
        <v>114548</v>
      </c>
      <c r="L150" s="50">
        <v>114080</v>
      </c>
      <c r="M150" s="51">
        <v>113622</v>
      </c>
      <c r="N150" s="14">
        <v>1157290</v>
      </c>
      <c r="O150" s="52">
        <v>1.4469036893674851</v>
      </c>
    </row>
    <row r="151" spans="1:15">
      <c r="A151" s="11"/>
      <c r="B151" s="53" t="s">
        <v>150</v>
      </c>
      <c r="C151" s="54"/>
      <c r="D151" s="55">
        <v>35272</v>
      </c>
      <c r="E151" s="56">
        <v>35131</v>
      </c>
      <c r="F151" s="56">
        <v>35279</v>
      </c>
      <c r="G151" s="56">
        <v>35434</v>
      </c>
      <c r="H151" s="56">
        <v>35654</v>
      </c>
      <c r="I151" s="56">
        <v>35832</v>
      </c>
      <c r="J151" s="56">
        <v>35960</v>
      </c>
      <c r="K151" s="56">
        <v>36140</v>
      </c>
      <c r="L151" s="56">
        <v>36302</v>
      </c>
      <c r="M151" s="57">
        <v>36447</v>
      </c>
      <c r="N151" s="58">
        <v>357451</v>
      </c>
      <c r="O151" s="52">
        <v>0.4469036893674852</v>
      </c>
    </row>
    <row r="152" spans="1:15">
      <c r="A152" s="11"/>
      <c r="B152" s="12" t="s">
        <v>151</v>
      </c>
      <c r="C152" s="59">
        <f>C149/C150</f>
        <v>0.64377682403433478</v>
      </c>
      <c r="D152" s="49">
        <v>76023.6051502146</v>
      </c>
      <c r="E152" s="50">
        <v>75509.8712446352</v>
      </c>
      <c r="F152" s="50">
        <v>75211.158798283257</v>
      </c>
      <c r="G152" s="50">
        <v>74922.746781115886</v>
      </c>
      <c r="H152" s="50">
        <v>74647.210300429186</v>
      </c>
      <c r="I152" s="50">
        <v>74344.635193133043</v>
      </c>
      <c r="J152" s="50">
        <v>74044.635193133043</v>
      </c>
      <c r="K152" s="50">
        <v>73743.347639484986</v>
      </c>
      <c r="L152" s="50">
        <v>73442.060085836914</v>
      </c>
      <c r="M152" s="51">
        <v>73147.210300429186</v>
      </c>
      <c r="N152" s="14">
        <v>745036.48068669531</v>
      </c>
      <c r="O152" s="52">
        <v>0.93148306182456131</v>
      </c>
    </row>
    <row r="153" spans="1:15">
      <c r="A153" s="11"/>
      <c r="B153" s="60" t="s">
        <v>152</v>
      </c>
      <c r="C153" s="61"/>
      <c r="D153" s="55">
        <v>-6794.3948497853999</v>
      </c>
      <c r="E153" s="56">
        <v>-6651.1287553647999</v>
      </c>
      <c r="F153" s="56">
        <v>-6337.8412017167429</v>
      </c>
      <c r="G153" s="56">
        <v>-6023.2532188841142</v>
      </c>
      <c r="H153" s="56">
        <v>-5650.7896995708143</v>
      </c>
      <c r="I153" s="56">
        <v>-5305.3648068669572</v>
      </c>
      <c r="J153" s="56">
        <v>-5011.3648068669572</v>
      </c>
      <c r="K153" s="56">
        <v>-4664.6523605150142</v>
      </c>
      <c r="L153" s="56">
        <v>-4335.9399141630856</v>
      </c>
      <c r="M153" s="57">
        <v>-4027.7896995708143</v>
      </c>
      <c r="N153" s="58">
        <v>-54802.5193133047</v>
      </c>
      <c r="O153" s="70">
        <v>-6.8516938175438677E-2</v>
      </c>
    </row>
    <row r="154" spans="1:15">
      <c r="A154" s="11"/>
      <c r="B154" s="60" t="s">
        <v>153</v>
      </c>
      <c r="C154" s="61">
        <f>(C150-C149)/C150</f>
        <v>0.35622317596566522</v>
      </c>
      <c r="D154" s="55">
        <v>42066.394849785407</v>
      </c>
      <c r="E154" s="56">
        <v>41782.128755364807</v>
      </c>
      <c r="F154" s="56">
        <v>41616.841201716736</v>
      </c>
      <c r="G154" s="56">
        <v>41457.253218884121</v>
      </c>
      <c r="H154" s="56">
        <v>41304.789699570814</v>
      </c>
      <c r="I154" s="56">
        <v>41137.36480686695</v>
      </c>
      <c r="J154" s="56">
        <v>40971.36480686695</v>
      </c>
      <c r="K154" s="56">
        <v>40804.652360515021</v>
      </c>
      <c r="L154" s="56">
        <v>40637.939914163086</v>
      </c>
      <c r="M154" s="57">
        <v>40474.789699570814</v>
      </c>
      <c r="N154" s="58">
        <v>412253.51931330469</v>
      </c>
      <c r="O154" s="52">
        <v>0.51542062754292384</v>
      </c>
    </row>
    <row r="155" spans="1:15">
      <c r="A155" s="11"/>
      <c r="B155" s="12"/>
      <c r="C155" s="48"/>
      <c r="D155" s="49"/>
      <c r="E155" s="50"/>
      <c r="F155" s="50"/>
      <c r="G155" s="50"/>
      <c r="H155" s="50"/>
      <c r="I155" s="50"/>
      <c r="J155" s="50"/>
      <c r="K155" s="50"/>
      <c r="L155" s="50"/>
      <c r="M155" s="51"/>
      <c r="N155" s="14"/>
      <c r="O155" s="14"/>
    </row>
    <row r="156" spans="1:15">
      <c r="A156" s="11">
        <f>A149+1</f>
        <v>23</v>
      </c>
      <c r="B156" s="12" t="s">
        <v>80</v>
      </c>
      <c r="C156" s="48">
        <f t="shared" si="0"/>
        <v>72000</v>
      </c>
      <c r="D156" s="49">
        <v>82287</v>
      </c>
      <c r="E156" s="50">
        <v>81666</v>
      </c>
      <c r="F156" s="50">
        <v>80991</v>
      </c>
      <c r="G156" s="50">
        <v>80442</v>
      </c>
      <c r="H156" s="50">
        <v>79794</v>
      </c>
      <c r="I156" s="50">
        <v>79173</v>
      </c>
      <c r="J156" s="50">
        <v>78543</v>
      </c>
      <c r="K156" s="50">
        <v>77904</v>
      </c>
      <c r="L156" s="50">
        <v>77301</v>
      </c>
      <c r="M156" s="51">
        <v>76662</v>
      </c>
      <c r="N156" s="14">
        <v>794763</v>
      </c>
      <c r="O156" s="52">
        <v>1</v>
      </c>
    </row>
    <row r="157" spans="1:15">
      <c r="A157" s="11"/>
      <c r="B157" s="12" t="s">
        <v>154</v>
      </c>
      <c r="C157" s="48">
        <f>(250*288)+(415*96)</f>
        <v>111840</v>
      </c>
      <c r="D157" s="49">
        <v>117736</v>
      </c>
      <c r="E157" s="50">
        <v>116900</v>
      </c>
      <c r="F157" s="50">
        <v>116474</v>
      </c>
      <c r="G157" s="50">
        <v>116040</v>
      </c>
      <c r="H157" s="50">
        <v>115614</v>
      </c>
      <c r="I157" s="50">
        <v>115170</v>
      </c>
      <c r="J157" s="50">
        <v>114714</v>
      </c>
      <c r="K157" s="50">
        <v>114248</v>
      </c>
      <c r="L157" s="50">
        <v>113786</v>
      </c>
      <c r="M157" s="51">
        <v>113312</v>
      </c>
      <c r="N157" s="14">
        <v>1153994</v>
      </c>
      <c r="O157" s="52">
        <v>1.4519976395478904</v>
      </c>
    </row>
    <row r="158" spans="1:15">
      <c r="A158" s="11"/>
      <c r="B158" s="53" t="s">
        <v>150</v>
      </c>
      <c r="C158" s="54"/>
      <c r="D158" s="55">
        <v>35449</v>
      </c>
      <c r="E158" s="56">
        <v>35234</v>
      </c>
      <c r="F158" s="56">
        <v>35483</v>
      </c>
      <c r="G158" s="56">
        <v>35598</v>
      </c>
      <c r="H158" s="56">
        <v>35820</v>
      </c>
      <c r="I158" s="56">
        <v>35997</v>
      </c>
      <c r="J158" s="56">
        <v>36171</v>
      </c>
      <c r="K158" s="56">
        <v>36344</v>
      </c>
      <c r="L158" s="56">
        <v>36485</v>
      </c>
      <c r="M158" s="57">
        <v>36650</v>
      </c>
      <c r="N158" s="58">
        <v>359231</v>
      </c>
      <c r="O158" s="52">
        <v>0.45199763954789035</v>
      </c>
    </row>
    <row r="159" spans="1:15">
      <c r="A159" s="11"/>
      <c r="B159" s="12" t="s">
        <v>151</v>
      </c>
      <c r="C159" s="59">
        <f>C156/C157</f>
        <v>0.64377682403433478</v>
      </c>
      <c r="D159" s="49">
        <v>75795.708154506443</v>
      </c>
      <c r="E159" s="50">
        <v>75257.510729613743</v>
      </c>
      <c r="F159" s="50">
        <v>74983.261802575114</v>
      </c>
      <c r="G159" s="50">
        <v>74703.862660944214</v>
      </c>
      <c r="H159" s="50">
        <v>74429.613733905586</v>
      </c>
      <c r="I159" s="50">
        <v>74143.776824034343</v>
      </c>
      <c r="J159" s="50">
        <v>73850.214592274686</v>
      </c>
      <c r="K159" s="50">
        <v>73550.214592274686</v>
      </c>
      <c r="L159" s="50">
        <v>73252.789699570814</v>
      </c>
      <c r="M159" s="51">
        <v>72947.639484978543</v>
      </c>
      <c r="N159" s="14">
        <v>742914.59227467817</v>
      </c>
      <c r="O159" s="52">
        <v>0.9347624288934917</v>
      </c>
    </row>
    <row r="160" spans="1:15">
      <c r="A160" s="11"/>
      <c r="B160" s="60" t="s">
        <v>152</v>
      </c>
      <c r="C160" s="61"/>
      <c r="D160" s="55">
        <v>-6491.291845493557</v>
      </c>
      <c r="E160" s="56">
        <v>-6408.489270386257</v>
      </c>
      <c r="F160" s="56">
        <v>-6007.7381974248856</v>
      </c>
      <c r="G160" s="56">
        <v>-5738.1373390557856</v>
      </c>
      <c r="H160" s="56">
        <v>-5364.3862660944142</v>
      </c>
      <c r="I160" s="56">
        <v>-5029.223175965657</v>
      </c>
      <c r="J160" s="56">
        <v>-4692.7854077253141</v>
      </c>
      <c r="K160" s="56">
        <v>-4353.7854077253141</v>
      </c>
      <c r="L160" s="56">
        <v>-4048.2103004291857</v>
      </c>
      <c r="M160" s="57">
        <v>-3714.3605150214571</v>
      </c>
      <c r="N160" s="58">
        <v>-51848.407725321827</v>
      </c>
      <c r="O160" s="70">
        <v>-6.5237571106508269E-2</v>
      </c>
    </row>
    <row r="161" spans="1:15">
      <c r="A161" s="11"/>
      <c r="B161" s="60" t="s">
        <v>153</v>
      </c>
      <c r="C161" s="61">
        <f>(C157-C156)/C157</f>
        <v>0.35622317596566522</v>
      </c>
      <c r="D161" s="55">
        <v>41940.291845493557</v>
      </c>
      <c r="E161" s="56">
        <v>41642.489270386264</v>
      </c>
      <c r="F161" s="56">
        <v>41490.738197424893</v>
      </c>
      <c r="G161" s="56">
        <v>41336.137339055793</v>
      </c>
      <c r="H161" s="56">
        <v>41184.386266094421</v>
      </c>
      <c r="I161" s="56">
        <v>41026.223175965664</v>
      </c>
      <c r="J161" s="56">
        <v>40863.785407725321</v>
      </c>
      <c r="K161" s="56">
        <v>40697.785407725321</v>
      </c>
      <c r="L161" s="56">
        <v>40533.210300429186</v>
      </c>
      <c r="M161" s="57">
        <v>40364.360515021457</v>
      </c>
      <c r="N161" s="58">
        <v>411079.40772532194</v>
      </c>
      <c r="O161" s="52">
        <v>0.51723521065439881</v>
      </c>
    </row>
    <row r="162" spans="1:15">
      <c r="A162" s="11"/>
      <c r="B162" s="12"/>
      <c r="C162" s="48"/>
      <c r="D162" s="49"/>
      <c r="E162" s="50"/>
      <c r="F162" s="50"/>
      <c r="G162" s="50"/>
      <c r="H162" s="50"/>
      <c r="I162" s="50"/>
      <c r="J162" s="50"/>
      <c r="K162" s="50"/>
      <c r="L162" s="50"/>
      <c r="M162" s="51"/>
      <c r="N162" s="14"/>
      <c r="O162" s="14"/>
    </row>
    <row r="163" spans="1:15">
      <c r="A163" s="11">
        <f>A156+1</f>
        <v>24</v>
      </c>
      <c r="B163" s="12" t="s">
        <v>82</v>
      </c>
      <c r="C163" s="48">
        <f t="shared" si="0"/>
        <v>72000</v>
      </c>
      <c r="D163" s="49">
        <v>74214</v>
      </c>
      <c r="E163" s="50">
        <v>73701</v>
      </c>
      <c r="F163" s="50">
        <v>73134</v>
      </c>
      <c r="G163" s="50">
        <v>72603</v>
      </c>
      <c r="H163" s="50">
        <v>72045</v>
      </c>
      <c r="I163" s="50">
        <v>71460</v>
      </c>
      <c r="J163" s="50">
        <v>70938</v>
      </c>
      <c r="K163" s="50">
        <v>70416</v>
      </c>
      <c r="L163" s="50">
        <v>69840</v>
      </c>
      <c r="M163" s="51">
        <v>69309</v>
      </c>
      <c r="N163" s="14">
        <v>717660</v>
      </c>
      <c r="O163" s="52">
        <v>1</v>
      </c>
    </row>
    <row r="164" spans="1:15">
      <c r="A164" s="11"/>
      <c r="B164" s="12" t="s">
        <v>154</v>
      </c>
      <c r="C164" s="48">
        <f>(250*288)+(415*96)</f>
        <v>111840</v>
      </c>
      <c r="D164" s="49">
        <v>105952</v>
      </c>
      <c r="E164" s="50">
        <v>105176</v>
      </c>
      <c r="F164" s="50">
        <v>104754</v>
      </c>
      <c r="G164" s="50">
        <v>104368</v>
      </c>
      <c r="H164" s="50">
        <v>103940</v>
      </c>
      <c r="I164" s="50">
        <v>103520</v>
      </c>
      <c r="J164" s="50">
        <v>103102</v>
      </c>
      <c r="K164" s="50">
        <v>102664</v>
      </c>
      <c r="L164" s="50">
        <v>102234</v>
      </c>
      <c r="M164" s="51">
        <v>101808</v>
      </c>
      <c r="N164" s="14">
        <v>1037518</v>
      </c>
      <c r="O164" s="52">
        <v>1.445695733355628</v>
      </c>
    </row>
    <row r="165" spans="1:15">
      <c r="A165" s="11"/>
      <c r="B165" s="53" t="s">
        <v>150</v>
      </c>
      <c r="C165" s="54"/>
      <c r="D165" s="55">
        <v>31738</v>
      </c>
      <c r="E165" s="56">
        <v>31475</v>
      </c>
      <c r="F165" s="56">
        <v>31620</v>
      </c>
      <c r="G165" s="56">
        <v>31765</v>
      </c>
      <c r="H165" s="56">
        <v>31895</v>
      </c>
      <c r="I165" s="56">
        <v>32060</v>
      </c>
      <c r="J165" s="56">
        <v>32164</v>
      </c>
      <c r="K165" s="56">
        <v>32248</v>
      </c>
      <c r="L165" s="56">
        <v>32394</v>
      </c>
      <c r="M165" s="57">
        <v>32499</v>
      </c>
      <c r="N165" s="58">
        <v>319858</v>
      </c>
      <c r="O165" s="52">
        <v>0.44569573335562801</v>
      </c>
    </row>
    <row r="166" spans="1:15">
      <c r="A166" s="11"/>
      <c r="B166" s="12" t="s">
        <v>151</v>
      </c>
      <c r="C166" s="59">
        <f>C163/C164</f>
        <v>0.64377682403433478</v>
      </c>
      <c r="D166" s="49">
        <v>68209.442060085843</v>
      </c>
      <c r="E166" s="50">
        <v>67709.8712446352</v>
      </c>
      <c r="F166" s="50">
        <v>67438.1974248927</v>
      </c>
      <c r="G166" s="50">
        <v>67189.699570815457</v>
      </c>
      <c r="H166" s="50">
        <v>66914.163090128757</v>
      </c>
      <c r="I166" s="50">
        <v>66643.776824034343</v>
      </c>
      <c r="J166" s="50">
        <v>66374.678111587986</v>
      </c>
      <c r="K166" s="50">
        <v>66092.703862660943</v>
      </c>
      <c r="L166" s="50">
        <v>65815.879828326186</v>
      </c>
      <c r="M166" s="51">
        <v>65541.630901287557</v>
      </c>
      <c r="N166" s="14">
        <v>667930.04291845486</v>
      </c>
      <c r="O166" s="52">
        <v>0.93070540773967458</v>
      </c>
    </row>
    <row r="167" spans="1:15">
      <c r="A167" s="11"/>
      <c r="B167" s="60" t="s">
        <v>152</v>
      </c>
      <c r="C167" s="61"/>
      <c r="D167" s="55">
        <v>-6004.557939914157</v>
      </c>
      <c r="E167" s="56">
        <v>-5991.1287553647999</v>
      </c>
      <c r="F167" s="56">
        <v>-5695.8025751073001</v>
      </c>
      <c r="G167" s="56">
        <v>-5413.3004291845427</v>
      </c>
      <c r="H167" s="56">
        <v>-5130.8369098712428</v>
      </c>
      <c r="I167" s="56">
        <v>-4816.223175965657</v>
      </c>
      <c r="J167" s="56">
        <v>-4563.3218884120142</v>
      </c>
      <c r="K167" s="56">
        <v>-4323.2961373390572</v>
      </c>
      <c r="L167" s="56">
        <v>-4024.1201716738142</v>
      </c>
      <c r="M167" s="57">
        <v>-3767.3690987124428</v>
      </c>
      <c r="N167" s="58">
        <v>-49729.957081545028</v>
      </c>
      <c r="O167" s="70">
        <v>-6.9294592260325263E-2</v>
      </c>
    </row>
    <row r="168" spans="1:15">
      <c r="A168" s="11"/>
      <c r="B168" s="60" t="s">
        <v>153</v>
      </c>
      <c r="C168" s="61">
        <f>(C164-C163)/C164</f>
        <v>0.35622317596566522</v>
      </c>
      <c r="D168" s="55">
        <v>37742.557939914164</v>
      </c>
      <c r="E168" s="56">
        <v>37466.128755364807</v>
      </c>
      <c r="F168" s="56">
        <v>37315.802575107293</v>
      </c>
      <c r="G168" s="56">
        <v>37178.30042918455</v>
      </c>
      <c r="H168" s="56">
        <v>37025.836909871243</v>
      </c>
      <c r="I168" s="56">
        <v>36876.223175965664</v>
      </c>
      <c r="J168" s="56">
        <v>36727.321888412014</v>
      </c>
      <c r="K168" s="56">
        <v>36571.296137339057</v>
      </c>
      <c r="L168" s="56">
        <v>36418.120171673821</v>
      </c>
      <c r="M168" s="57">
        <v>36266.369098712443</v>
      </c>
      <c r="N168" s="58">
        <v>369587.95708154503</v>
      </c>
      <c r="O168" s="52">
        <v>0.51499032561595326</v>
      </c>
    </row>
    <row r="169" spans="1:15">
      <c r="A169" s="11"/>
      <c r="B169" s="12"/>
      <c r="C169" s="48"/>
      <c r="D169" s="49"/>
      <c r="E169" s="50"/>
      <c r="F169" s="50"/>
      <c r="G169" s="50"/>
      <c r="H169" s="50"/>
      <c r="I169" s="50"/>
      <c r="J169" s="50"/>
      <c r="K169" s="50"/>
      <c r="L169" s="50"/>
      <c r="M169" s="51"/>
      <c r="N169" s="14"/>
      <c r="O169" s="14"/>
    </row>
    <row r="170" spans="1:15">
      <c r="A170" s="11">
        <f>A163+1</f>
        <v>25</v>
      </c>
      <c r="B170" s="12" t="s">
        <v>84</v>
      </c>
      <c r="C170" s="48">
        <f t="shared" si="0"/>
        <v>72000</v>
      </c>
      <c r="D170" s="49">
        <v>73944</v>
      </c>
      <c r="E170" s="50">
        <v>73377</v>
      </c>
      <c r="F170" s="50">
        <v>72855</v>
      </c>
      <c r="G170" s="50">
        <v>72306</v>
      </c>
      <c r="H170" s="50">
        <v>71739</v>
      </c>
      <c r="I170" s="50">
        <v>71163</v>
      </c>
      <c r="J170" s="50">
        <v>70596</v>
      </c>
      <c r="K170" s="50">
        <v>70101</v>
      </c>
      <c r="L170" s="50">
        <v>69498</v>
      </c>
      <c r="M170" s="51">
        <v>68931</v>
      </c>
      <c r="N170" s="14">
        <v>714510</v>
      </c>
      <c r="O170" s="52">
        <v>1</v>
      </c>
    </row>
    <row r="171" spans="1:15">
      <c r="A171" s="11"/>
      <c r="B171" s="12" t="s">
        <v>154</v>
      </c>
      <c r="C171" s="48">
        <f>(250*288)+(415*96)</f>
        <v>111840</v>
      </c>
      <c r="D171" s="49">
        <v>107362</v>
      </c>
      <c r="E171" s="50">
        <v>106552</v>
      </c>
      <c r="F171" s="50">
        <v>106124</v>
      </c>
      <c r="G171" s="50">
        <v>105692</v>
      </c>
      <c r="H171" s="50">
        <v>105234</v>
      </c>
      <c r="I171" s="50">
        <v>104786</v>
      </c>
      <c r="J171" s="50">
        <v>104376</v>
      </c>
      <c r="K171" s="50">
        <v>103852</v>
      </c>
      <c r="L171" s="50">
        <v>103402</v>
      </c>
      <c r="M171" s="51">
        <v>102944</v>
      </c>
      <c r="N171" s="14">
        <v>1050324</v>
      </c>
      <c r="O171" s="52">
        <v>1.4699920225049334</v>
      </c>
    </row>
    <row r="172" spans="1:15">
      <c r="A172" s="11"/>
      <c r="B172" s="53" t="s">
        <v>150</v>
      </c>
      <c r="C172" s="54"/>
      <c r="D172" s="55">
        <v>33418</v>
      </c>
      <c r="E172" s="56">
        <v>33175</v>
      </c>
      <c r="F172" s="56">
        <v>33269</v>
      </c>
      <c r="G172" s="56">
        <v>33386</v>
      </c>
      <c r="H172" s="56">
        <v>33495</v>
      </c>
      <c r="I172" s="56">
        <v>33623</v>
      </c>
      <c r="J172" s="56">
        <v>33780</v>
      </c>
      <c r="K172" s="56">
        <v>33751</v>
      </c>
      <c r="L172" s="56">
        <v>33904</v>
      </c>
      <c r="M172" s="57">
        <v>34013</v>
      </c>
      <c r="N172" s="58">
        <v>335814</v>
      </c>
      <c r="O172" s="52">
        <v>0.46999202250493344</v>
      </c>
    </row>
    <row r="173" spans="1:15">
      <c r="A173" s="11"/>
      <c r="B173" s="12" t="s">
        <v>151</v>
      </c>
      <c r="C173" s="59">
        <f>C170/C171</f>
        <v>0.64377682403433478</v>
      </c>
      <c r="D173" s="49">
        <v>69117.167381974257</v>
      </c>
      <c r="E173" s="50">
        <v>68595.708154506443</v>
      </c>
      <c r="F173" s="50">
        <v>68320.171673819743</v>
      </c>
      <c r="G173" s="50">
        <v>68042.060085836914</v>
      </c>
      <c r="H173" s="50">
        <v>67747.210300429186</v>
      </c>
      <c r="I173" s="50">
        <v>67458.7982832618</v>
      </c>
      <c r="J173" s="50">
        <v>67194.849785407729</v>
      </c>
      <c r="K173" s="50">
        <v>66857.510729613743</v>
      </c>
      <c r="L173" s="50">
        <v>66567.811158798286</v>
      </c>
      <c r="M173" s="51">
        <v>66272.961373390557</v>
      </c>
      <c r="N173" s="14">
        <v>676174.24892703863</v>
      </c>
      <c r="O173" s="52">
        <v>0.94634679560403445</v>
      </c>
    </row>
    <row r="174" spans="1:15">
      <c r="A174" s="11"/>
      <c r="B174" s="60" t="s">
        <v>152</v>
      </c>
      <c r="C174" s="61"/>
      <c r="D174" s="55">
        <v>-4826.8326180257427</v>
      </c>
      <c r="E174" s="56">
        <v>-4781.291845493557</v>
      </c>
      <c r="F174" s="56">
        <v>-4534.8283261802571</v>
      </c>
      <c r="G174" s="56">
        <v>-4263.9399141630856</v>
      </c>
      <c r="H174" s="56">
        <v>-3991.7896995708143</v>
      </c>
      <c r="I174" s="56">
        <v>-3704.2017167382</v>
      </c>
      <c r="J174" s="56">
        <v>-3401.1502145922714</v>
      </c>
      <c r="K174" s="56">
        <v>-3243.489270386257</v>
      </c>
      <c r="L174" s="56">
        <v>-2930.1888412017142</v>
      </c>
      <c r="M174" s="57">
        <v>-2658.0386266094429</v>
      </c>
      <c r="N174" s="58">
        <v>-38335.751072961342</v>
      </c>
      <c r="O174" s="70">
        <v>-5.3653204395965548E-2</v>
      </c>
    </row>
    <row r="175" spans="1:15">
      <c r="A175" s="11"/>
      <c r="B175" s="60" t="s">
        <v>153</v>
      </c>
      <c r="C175" s="61">
        <f>(C171-C170)/C171</f>
        <v>0.35622317596566522</v>
      </c>
      <c r="D175" s="55">
        <v>38244.83261802575</v>
      </c>
      <c r="E175" s="56">
        <v>37956.291845493557</v>
      </c>
      <c r="F175" s="56">
        <v>37803.828326180257</v>
      </c>
      <c r="G175" s="56">
        <v>37649.939914163086</v>
      </c>
      <c r="H175" s="56">
        <v>37486.789699570814</v>
      </c>
      <c r="I175" s="56">
        <v>37327.201716738193</v>
      </c>
      <c r="J175" s="56">
        <v>37181.150214592271</v>
      </c>
      <c r="K175" s="56">
        <v>36994.489270386264</v>
      </c>
      <c r="L175" s="56">
        <v>36834.188841201714</v>
      </c>
      <c r="M175" s="57">
        <v>36671.038626609443</v>
      </c>
      <c r="N175" s="58">
        <v>374149.75107296137</v>
      </c>
      <c r="O175" s="52">
        <v>0.52364522690089899</v>
      </c>
    </row>
    <row r="176" spans="1:15">
      <c r="A176" s="11"/>
      <c r="B176" s="12"/>
      <c r="C176" s="48"/>
      <c r="D176" s="49"/>
      <c r="E176" s="50"/>
      <c r="F176" s="50"/>
      <c r="G176" s="50"/>
      <c r="H176" s="50"/>
      <c r="I176" s="50"/>
      <c r="J176" s="50"/>
      <c r="K176" s="50"/>
      <c r="L176" s="50"/>
      <c r="M176" s="51"/>
      <c r="N176" s="14"/>
      <c r="O176" s="14"/>
    </row>
    <row r="177" spans="1:15">
      <c r="A177" s="11">
        <f>A170+1</f>
        <v>26</v>
      </c>
      <c r="B177" s="12" t="s">
        <v>86</v>
      </c>
      <c r="C177" s="48">
        <f t="shared" si="0"/>
        <v>72000</v>
      </c>
      <c r="D177" s="49">
        <v>75465</v>
      </c>
      <c r="E177" s="50">
        <v>74952</v>
      </c>
      <c r="F177" s="50">
        <v>74394</v>
      </c>
      <c r="G177" s="50">
        <v>73818</v>
      </c>
      <c r="H177" s="50">
        <v>73269</v>
      </c>
      <c r="I177" s="50">
        <v>72720</v>
      </c>
      <c r="J177" s="50">
        <v>72126</v>
      </c>
      <c r="K177" s="50">
        <v>71568</v>
      </c>
      <c r="L177" s="50">
        <v>71019</v>
      </c>
      <c r="M177" s="51">
        <v>70443</v>
      </c>
      <c r="N177" s="14">
        <v>729774</v>
      </c>
      <c r="O177" s="52">
        <v>1</v>
      </c>
    </row>
    <row r="178" spans="1:15">
      <c r="A178" s="11"/>
      <c r="B178" s="12" t="s">
        <v>154</v>
      </c>
      <c r="C178" s="48">
        <f>(250*288)+(415*96)</f>
        <v>111840</v>
      </c>
      <c r="D178" s="49">
        <v>108312</v>
      </c>
      <c r="E178" s="50">
        <v>107512</v>
      </c>
      <c r="F178" s="50">
        <v>107076</v>
      </c>
      <c r="G178" s="50">
        <v>106678</v>
      </c>
      <c r="H178" s="50">
        <v>106210</v>
      </c>
      <c r="I178" s="50">
        <v>105760</v>
      </c>
      <c r="J178" s="50">
        <v>105312</v>
      </c>
      <c r="K178" s="50">
        <v>104880</v>
      </c>
      <c r="L178" s="50">
        <v>104412</v>
      </c>
      <c r="M178" s="51">
        <v>103984</v>
      </c>
      <c r="N178" s="14">
        <v>1060136</v>
      </c>
      <c r="O178" s="52">
        <v>1.4526908330524244</v>
      </c>
    </row>
    <row r="179" spans="1:15">
      <c r="A179" s="11"/>
      <c r="B179" s="53" t="s">
        <v>150</v>
      </c>
      <c r="C179" s="54"/>
      <c r="D179" s="55">
        <v>32847</v>
      </c>
      <c r="E179" s="56">
        <v>32560</v>
      </c>
      <c r="F179" s="56">
        <v>32682</v>
      </c>
      <c r="G179" s="56">
        <v>32860</v>
      </c>
      <c r="H179" s="56">
        <v>32941</v>
      </c>
      <c r="I179" s="56">
        <v>33040</v>
      </c>
      <c r="J179" s="56">
        <v>33186</v>
      </c>
      <c r="K179" s="56">
        <v>33312</v>
      </c>
      <c r="L179" s="56">
        <v>33393</v>
      </c>
      <c r="M179" s="57">
        <v>33541</v>
      </c>
      <c r="N179" s="58">
        <v>330362</v>
      </c>
      <c r="O179" s="52">
        <v>0.45269083305242447</v>
      </c>
    </row>
    <row r="180" spans="1:15">
      <c r="A180" s="11"/>
      <c r="B180" s="12" t="s">
        <v>151</v>
      </c>
      <c r="C180" s="59">
        <f>C177/C178</f>
        <v>0.64377682403433478</v>
      </c>
      <c r="D180" s="49">
        <v>69728.755364806872</v>
      </c>
      <c r="E180" s="50">
        <v>69213.7339055794</v>
      </c>
      <c r="F180" s="50">
        <v>68933.047210300429</v>
      </c>
      <c r="G180" s="50">
        <v>68676.824034334772</v>
      </c>
      <c r="H180" s="50">
        <v>68375.5364806867</v>
      </c>
      <c r="I180" s="50">
        <v>68085.836909871243</v>
      </c>
      <c r="J180" s="50">
        <v>67797.424892703872</v>
      </c>
      <c r="K180" s="50">
        <v>67519.313304721029</v>
      </c>
      <c r="L180" s="50">
        <v>67218.025751072957</v>
      </c>
      <c r="M180" s="51">
        <v>66942.489270386272</v>
      </c>
      <c r="N180" s="14">
        <v>682490.98712446354</v>
      </c>
      <c r="O180" s="52">
        <v>0.93520869080628188</v>
      </c>
    </row>
    <row r="181" spans="1:15">
      <c r="A181" s="11"/>
      <c r="B181" s="60" t="s">
        <v>152</v>
      </c>
      <c r="C181" s="61"/>
      <c r="D181" s="55">
        <v>-5736.2446351931285</v>
      </c>
      <c r="E181" s="56">
        <v>-5738.2660944206</v>
      </c>
      <c r="F181" s="56">
        <v>-5460.9527896995714</v>
      </c>
      <c r="G181" s="56">
        <v>-5141.1759656652284</v>
      </c>
      <c r="H181" s="56">
        <v>-4893.4635193132999</v>
      </c>
      <c r="I181" s="56">
        <v>-4634.1630901287572</v>
      </c>
      <c r="J181" s="56">
        <v>-4328.5751072961284</v>
      </c>
      <c r="K181" s="56">
        <v>-4048.6866952789715</v>
      </c>
      <c r="L181" s="56">
        <v>-3800.9742489270429</v>
      </c>
      <c r="M181" s="57">
        <v>-3500.5107296137285</v>
      </c>
      <c r="N181" s="58">
        <v>-47283.012875536457</v>
      </c>
      <c r="O181" s="70">
        <v>-6.479130919371813E-2</v>
      </c>
    </row>
    <row r="182" spans="1:15">
      <c r="A182" s="11"/>
      <c r="B182" s="60" t="s">
        <v>153</v>
      </c>
      <c r="C182" s="61">
        <f>(C178-C177)/C178</f>
        <v>0.35622317596566522</v>
      </c>
      <c r="D182" s="55">
        <v>38583.244635193128</v>
      </c>
      <c r="E182" s="56">
        <v>38298.2660944206</v>
      </c>
      <c r="F182" s="56">
        <v>38142.952789699571</v>
      </c>
      <c r="G182" s="56">
        <v>38001.175965665236</v>
      </c>
      <c r="H182" s="56">
        <v>37834.4635193133</v>
      </c>
      <c r="I182" s="56">
        <v>37674.16309012875</v>
      </c>
      <c r="J182" s="56">
        <v>37514.575107296136</v>
      </c>
      <c r="K182" s="56">
        <v>37360.686695278971</v>
      </c>
      <c r="L182" s="56">
        <v>37193.974248927036</v>
      </c>
      <c r="M182" s="57">
        <v>37041.510729613728</v>
      </c>
      <c r="N182" s="58">
        <v>377645.0128755364</v>
      </c>
      <c r="O182" s="52">
        <v>0.51748214224614253</v>
      </c>
    </row>
    <row r="183" spans="1:15">
      <c r="A183" s="11"/>
      <c r="B183" s="12"/>
      <c r="C183" s="48"/>
      <c r="D183" s="49"/>
      <c r="E183" s="50"/>
      <c r="F183" s="50"/>
      <c r="G183" s="50"/>
      <c r="H183" s="50"/>
      <c r="I183" s="50"/>
      <c r="J183" s="50"/>
      <c r="K183" s="50"/>
      <c r="L183" s="50"/>
      <c r="M183" s="51"/>
      <c r="N183" s="14"/>
      <c r="O183" s="14"/>
    </row>
    <row r="184" spans="1:15">
      <c r="A184" s="11">
        <f>A177+1</f>
        <v>27</v>
      </c>
      <c r="B184" s="12" t="s">
        <v>88</v>
      </c>
      <c r="C184" s="48">
        <f t="shared" si="0"/>
        <v>72000</v>
      </c>
      <c r="D184" s="49">
        <v>76968</v>
      </c>
      <c r="E184" s="50">
        <v>76401</v>
      </c>
      <c r="F184" s="50">
        <v>75825</v>
      </c>
      <c r="G184" s="50">
        <v>75222</v>
      </c>
      <c r="H184" s="50">
        <v>74646</v>
      </c>
      <c r="I184" s="50">
        <v>74070</v>
      </c>
      <c r="J184" s="50">
        <v>73494</v>
      </c>
      <c r="K184" s="50">
        <v>72954</v>
      </c>
      <c r="L184" s="50">
        <v>72387</v>
      </c>
      <c r="M184" s="51">
        <v>71784</v>
      </c>
      <c r="N184" s="14">
        <v>743751</v>
      </c>
      <c r="O184" s="52">
        <v>1</v>
      </c>
    </row>
    <row r="185" spans="1:15">
      <c r="A185" s="11"/>
      <c r="B185" s="12" t="s">
        <v>154</v>
      </c>
      <c r="C185" s="48">
        <f>(250*288)+(415*96)</f>
        <v>111840</v>
      </c>
      <c r="D185" s="49">
        <v>111926</v>
      </c>
      <c r="E185" s="50">
        <v>111072</v>
      </c>
      <c r="F185" s="50">
        <v>110604</v>
      </c>
      <c r="G185" s="50">
        <v>110100</v>
      </c>
      <c r="H185" s="50">
        <v>109640</v>
      </c>
      <c r="I185" s="50">
        <v>109154</v>
      </c>
      <c r="J185" s="50">
        <v>108682</v>
      </c>
      <c r="K185" s="50">
        <v>108198</v>
      </c>
      <c r="L185" s="50">
        <v>107704</v>
      </c>
      <c r="M185" s="51">
        <v>107226</v>
      </c>
      <c r="N185" s="14">
        <v>1094306</v>
      </c>
      <c r="O185" s="52">
        <v>1.4713338200553681</v>
      </c>
    </row>
    <row r="186" spans="1:15">
      <c r="A186" s="11"/>
      <c r="B186" s="53" t="s">
        <v>150</v>
      </c>
      <c r="C186" s="54"/>
      <c r="D186" s="55">
        <v>34958</v>
      </c>
      <c r="E186" s="56">
        <v>34671</v>
      </c>
      <c r="F186" s="56">
        <v>34779</v>
      </c>
      <c r="G186" s="56">
        <v>34878</v>
      </c>
      <c r="H186" s="56">
        <v>34994</v>
      </c>
      <c r="I186" s="56">
        <v>35084</v>
      </c>
      <c r="J186" s="56">
        <v>35188</v>
      </c>
      <c r="K186" s="56">
        <v>35244</v>
      </c>
      <c r="L186" s="56">
        <v>35317</v>
      </c>
      <c r="M186" s="57">
        <v>35442</v>
      </c>
      <c r="N186" s="58">
        <v>350555</v>
      </c>
      <c r="O186" s="52">
        <v>0.471333820055368</v>
      </c>
    </row>
    <row r="187" spans="1:15">
      <c r="A187" s="11"/>
      <c r="B187" s="12" t="s">
        <v>151</v>
      </c>
      <c r="C187" s="59">
        <f>C184/C185</f>
        <v>0.64377682403433478</v>
      </c>
      <c r="D187" s="49">
        <v>72055.364806866957</v>
      </c>
      <c r="E187" s="50">
        <v>71505.579399141629</v>
      </c>
      <c r="F187" s="50">
        <v>71204.291845493557</v>
      </c>
      <c r="G187" s="50">
        <v>70879.828326180257</v>
      </c>
      <c r="H187" s="50">
        <v>70583.690987124472</v>
      </c>
      <c r="I187" s="50">
        <v>70270.815450643786</v>
      </c>
      <c r="J187" s="50">
        <v>69966.952789699571</v>
      </c>
      <c r="K187" s="50">
        <v>69655.364806866957</v>
      </c>
      <c r="L187" s="50">
        <v>69337.339055794</v>
      </c>
      <c r="M187" s="51">
        <v>69029.613733905586</v>
      </c>
      <c r="N187" s="14">
        <v>704488.8412017168</v>
      </c>
      <c r="O187" s="52">
        <v>0.94721061376955029</v>
      </c>
    </row>
    <row r="188" spans="1:15">
      <c r="A188" s="11"/>
      <c r="B188" s="60" t="s">
        <v>152</v>
      </c>
      <c r="C188" s="61"/>
      <c r="D188" s="55">
        <v>-4912.6351931330428</v>
      </c>
      <c r="E188" s="56">
        <v>-4895.4206008583715</v>
      </c>
      <c r="F188" s="56">
        <v>-4620.708154506443</v>
      </c>
      <c r="G188" s="56">
        <v>-4342.1716738197429</v>
      </c>
      <c r="H188" s="56">
        <v>-4062.3090128755284</v>
      </c>
      <c r="I188" s="56">
        <v>-3799.1845493562141</v>
      </c>
      <c r="J188" s="56">
        <v>-3527.0472103004286</v>
      </c>
      <c r="K188" s="56">
        <v>-3298.6351931330428</v>
      </c>
      <c r="L188" s="56">
        <v>-3049.6609442059998</v>
      </c>
      <c r="M188" s="57">
        <v>-2754.3862660944142</v>
      </c>
      <c r="N188" s="58">
        <v>-39262.158798283228</v>
      </c>
      <c r="O188" s="70">
        <v>-5.2789386230449743E-2</v>
      </c>
    </row>
    <row r="189" spans="1:15">
      <c r="A189" s="11"/>
      <c r="B189" s="60" t="s">
        <v>153</v>
      </c>
      <c r="C189" s="61">
        <f>(C185-C184)/C185</f>
        <v>0.35622317596566522</v>
      </c>
      <c r="D189" s="55">
        <v>39870.635193133043</v>
      </c>
      <c r="E189" s="56">
        <v>39566.420600858364</v>
      </c>
      <c r="F189" s="56">
        <v>39399.708154506436</v>
      </c>
      <c r="G189" s="56">
        <v>39220.171673819743</v>
      </c>
      <c r="H189" s="56">
        <v>39056.309012875536</v>
      </c>
      <c r="I189" s="56">
        <v>38883.184549356221</v>
      </c>
      <c r="J189" s="56">
        <v>38715.047210300429</v>
      </c>
      <c r="K189" s="56">
        <v>38542.635193133043</v>
      </c>
      <c r="L189" s="56">
        <v>38366.660944206007</v>
      </c>
      <c r="M189" s="57">
        <v>38196.386266094421</v>
      </c>
      <c r="N189" s="58">
        <v>389817.1587982832</v>
      </c>
      <c r="O189" s="52">
        <v>0.52412320628581766</v>
      </c>
    </row>
    <row r="190" spans="1:15">
      <c r="A190" s="11"/>
      <c r="B190" s="12"/>
      <c r="C190" s="48"/>
      <c r="D190" s="49"/>
      <c r="E190" s="50"/>
      <c r="F190" s="50"/>
      <c r="G190" s="50"/>
      <c r="H190" s="50"/>
      <c r="I190" s="50"/>
      <c r="J190" s="50"/>
      <c r="K190" s="50"/>
      <c r="L190" s="50"/>
      <c r="M190" s="51"/>
      <c r="N190" s="14"/>
      <c r="O190" s="14"/>
    </row>
    <row r="191" spans="1:15">
      <c r="A191" s="11">
        <f>A184+1</f>
        <v>28</v>
      </c>
      <c r="B191" s="12" t="s">
        <v>90</v>
      </c>
      <c r="C191" s="48">
        <f t="shared" si="0"/>
        <v>72000</v>
      </c>
      <c r="D191" s="49">
        <v>74529</v>
      </c>
      <c r="E191" s="50">
        <v>74016</v>
      </c>
      <c r="F191" s="50">
        <v>73494</v>
      </c>
      <c r="G191" s="50">
        <v>72927</v>
      </c>
      <c r="H191" s="50">
        <v>72342</v>
      </c>
      <c r="I191" s="50">
        <v>71775</v>
      </c>
      <c r="J191" s="50">
        <v>71226</v>
      </c>
      <c r="K191" s="50">
        <v>70605</v>
      </c>
      <c r="L191" s="50">
        <v>70038</v>
      </c>
      <c r="M191" s="51">
        <v>69471</v>
      </c>
      <c r="N191" s="14">
        <v>720423</v>
      </c>
      <c r="O191" s="52">
        <v>1</v>
      </c>
    </row>
    <row r="192" spans="1:15">
      <c r="A192" s="11"/>
      <c r="B192" s="12" t="s">
        <v>154</v>
      </c>
      <c r="C192" s="48">
        <f>(250*288)+(415*96)</f>
        <v>111840</v>
      </c>
      <c r="D192" s="49">
        <v>109508</v>
      </c>
      <c r="E192" s="50">
        <v>108664</v>
      </c>
      <c r="F192" s="50">
        <v>108160</v>
      </c>
      <c r="G192" s="50">
        <v>107680</v>
      </c>
      <c r="H192" s="50">
        <v>107188</v>
      </c>
      <c r="I192" s="50">
        <v>106726</v>
      </c>
      <c r="J192" s="50">
        <v>106200</v>
      </c>
      <c r="K192" s="50">
        <v>105700</v>
      </c>
      <c r="L192" s="50">
        <v>105230</v>
      </c>
      <c r="M192" s="51">
        <v>104698</v>
      </c>
      <c r="N192" s="14">
        <v>1069754</v>
      </c>
      <c r="O192" s="52">
        <v>1.4848970674173367</v>
      </c>
    </row>
    <row r="193" spans="1:15">
      <c r="A193" s="11"/>
      <c r="B193" s="53" t="s">
        <v>150</v>
      </c>
      <c r="C193" s="54"/>
      <c r="D193" s="55">
        <v>34979</v>
      </c>
      <c r="E193" s="56">
        <v>34648</v>
      </c>
      <c r="F193" s="56">
        <v>34666</v>
      </c>
      <c r="G193" s="56">
        <v>34753</v>
      </c>
      <c r="H193" s="56">
        <v>34846</v>
      </c>
      <c r="I193" s="56">
        <v>34951</v>
      </c>
      <c r="J193" s="56">
        <v>34974</v>
      </c>
      <c r="K193" s="56">
        <v>35095</v>
      </c>
      <c r="L193" s="56">
        <v>35192</v>
      </c>
      <c r="M193" s="57">
        <v>35227</v>
      </c>
      <c r="N193" s="58">
        <v>349331</v>
      </c>
      <c r="O193" s="52">
        <v>0.48489706741733674</v>
      </c>
    </row>
    <row r="194" spans="1:15">
      <c r="A194" s="11"/>
      <c r="B194" s="12" t="s">
        <v>151</v>
      </c>
      <c r="C194" s="59">
        <f>C191/C192</f>
        <v>0.64377682403433478</v>
      </c>
      <c r="D194" s="49">
        <v>70498.712446351929</v>
      </c>
      <c r="E194" s="50">
        <v>69955.364806866957</v>
      </c>
      <c r="F194" s="50">
        <v>69630.901287553657</v>
      </c>
      <c r="G194" s="50">
        <v>69321.888412017172</v>
      </c>
      <c r="H194" s="50">
        <v>69005.150214592271</v>
      </c>
      <c r="I194" s="50">
        <v>68707.725321888414</v>
      </c>
      <c r="J194" s="50">
        <v>68369.098712446357</v>
      </c>
      <c r="K194" s="50">
        <v>68047.210300429186</v>
      </c>
      <c r="L194" s="50">
        <v>67744.635193133043</v>
      </c>
      <c r="M194" s="51">
        <v>67402.145922746786</v>
      </c>
      <c r="N194" s="14">
        <v>688682.83261802571</v>
      </c>
      <c r="O194" s="52">
        <v>0.95594231807983043</v>
      </c>
    </row>
    <row r="195" spans="1:15">
      <c r="A195" s="11"/>
      <c r="B195" s="60" t="s">
        <v>152</v>
      </c>
      <c r="C195" s="61"/>
      <c r="D195" s="55">
        <v>-4030.2875536480715</v>
      </c>
      <c r="E195" s="56">
        <v>-4060.6351931330428</v>
      </c>
      <c r="F195" s="56">
        <v>-3863.0987124463427</v>
      </c>
      <c r="G195" s="56">
        <v>-3605.1115879828285</v>
      </c>
      <c r="H195" s="56">
        <v>-3336.8497854077286</v>
      </c>
      <c r="I195" s="56">
        <v>-3067.2746781115857</v>
      </c>
      <c r="J195" s="56">
        <v>-2856.9012875536428</v>
      </c>
      <c r="K195" s="56">
        <v>-2557.7896995708143</v>
      </c>
      <c r="L195" s="56">
        <v>-2293.3648068669572</v>
      </c>
      <c r="M195" s="57">
        <v>-2068.8540772532142</v>
      </c>
      <c r="N195" s="58">
        <v>-31740.167381974228</v>
      </c>
      <c r="O195" s="70">
        <v>-4.4057681920169442E-2</v>
      </c>
    </row>
    <row r="196" spans="1:15">
      <c r="A196" s="11"/>
      <c r="B196" s="60" t="s">
        <v>153</v>
      </c>
      <c r="C196" s="61">
        <f>(C192-C191)/C192</f>
        <v>0.35622317596566522</v>
      </c>
      <c r="D196" s="55">
        <v>39009.287553648064</v>
      </c>
      <c r="E196" s="56">
        <v>38708.635193133043</v>
      </c>
      <c r="F196" s="56">
        <v>38529.09871244635</v>
      </c>
      <c r="G196" s="56">
        <v>38358.111587982828</v>
      </c>
      <c r="H196" s="56">
        <v>38182.849785407721</v>
      </c>
      <c r="I196" s="56">
        <v>38018.274678111586</v>
      </c>
      <c r="J196" s="56">
        <v>37830.901287553643</v>
      </c>
      <c r="K196" s="56">
        <v>37652.789699570814</v>
      </c>
      <c r="L196" s="56">
        <v>37485.36480686695</v>
      </c>
      <c r="M196" s="57">
        <v>37295.854077253214</v>
      </c>
      <c r="N196" s="58">
        <v>381071.16738197423</v>
      </c>
      <c r="O196" s="52">
        <v>0.52895474933750619</v>
      </c>
    </row>
    <row r="197" spans="1:15">
      <c r="A197" s="11"/>
      <c r="B197" s="12"/>
      <c r="C197" s="48"/>
      <c r="D197" s="49"/>
      <c r="E197" s="50"/>
      <c r="F197" s="50"/>
      <c r="G197" s="50"/>
      <c r="H197" s="50"/>
      <c r="I197" s="50"/>
      <c r="J197" s="50"/>
      <c r="K197" s="50"/>
      <c r="L197" s="50"/>
      <c r="M197" s="51"/>
      <c r="N197" s="14"/>
      <c r="O197" s="14"/>
    </row>
    <row r="198" spans="1:15">
      <c r="A198" s="11">
        <f>A191+1</f>
        <v>29</v>
      </c>
      <c r="B198" s="12" t="s">
        <v>92</v>
      </c>
      <c r="C198" s="48">
        <f t="shared" si="0"/>
        <v>72000</v>
      </c>
      <c r="D198" s="49">
        <v>74682</v>
      </c>
      <c r="E198" s="50">
        <v>74151</v>
      </c>
      <c r="F198" s="50">
        <v>73593</v>
      </c>
      <c r="G198" s="50">
        <v>73044</v>
      </c>
      <c r="H198" s="50">
        <v>72477</v>
      </c>
      <c r="I198" s="50">
        <v>71892</v>
      </c>
      <c r="J198" s="50">
        <v>71352</v>
      </c>
      <c r="K198" s="50">
        <v>70758</v>
      </c>
      <c r="L198" s="50">
        <v>70164</v>
      </c>
      <c r="M198" s="51">
        <v>69588</v>
      </c>
      <c r="N198" s="14">
        <v>721701</v>
      </c>
      <c r="O198" s="52">
        <v>1</v>
      </c>
    </row>
    <row r="199" spans="1:15">
      <c r="A199" s="11"/>
      <c r="B199" s="12" t="s">
        <v>154</v>
      </c>
      <c r="C199" s="48">
        <f>(250*288)+(415*96)</f>
        <v>111840</v>
      </c>
      <c r="D199" s="49">
        <v>110880</v>
      </c>
      <c r="E199" s="50">
        <v>109964</v>
      </c>
      <c r="F199" s="50">
        <v>109490</v>
      </c>
      <c r="G199" s="50">
        <v>109008</v>
      </c>
      <c r="H199" s="50">
        <v>108482</v>
      </c>
      <c r="I199" s="50">
        <v>108012</v>
      </c>
      <c r="J199" s="50">
        <v>107512</v>
      </c>
      <c r="K199" s="50">
        <v>107000</v>
      </c>
      <c r="L199" s="50">
        <v>106506</v>
      </c>
      <c r="M199" s="51">
        <v>105954</v>
      </c>
      <c r="N199" s="14">
        <v>1082808</v>
      </c>
      <c r="O199" s="52">
        <v>1.5003554103430645</v>
      </c>
    </row>
    <row r="200" spans="1:15">
      <c r="A200" s="11"/>
      <c r="B200" s="53" t="s">
        <v>150</v>
      </c>
      <c r="C200" s="54"/>
      <c r="D200" s="55">
        <v>36198</v>
      </c>
      <c r="E200" s="56">
        <v>35813</v>
      </c>
      <c r="F200" s="56">
        <v>35897</v>
      </c>
      <c r="G200" s="56">
        <v>35964</v>
      </c>
      <c r="H200" s="56">
        <v>36005</v>
      </c>
      <c r="I200" s="56">
        <v>36120</v>
      </c>
      <c r="J200" s="56">
        <v>36160</v>
      </c>
      <c r="K200" s="56">
        <v>36242</v>
      </c>
      <c r="L200" s="56">
        <v>36342</v>
      </c>
      <c r="M200" s="57">
        <v>36366</v>
      </c>
      <c r="N200" s="58">
        <v>361107</v>
      </c>
      <c r="O200" s="52">
        <v>0.50035541034306452</v>
      </c>
    </row>
    <row r="201" spans="1:15">
      <c r="A201" s="11"/>
      <c r="B201" s="12" t="s">
        <v>151</v>
      </c>
      <c r="C201" s="59">
        <f>C198/C199</f>
        <v>0.64377682403433478</v>
      </c>
      <c r="D201" s="49">
        <v>71381.974248927043</v>
      </c>
      <c r="E201" s="50">
        <v>70792.274678111586</v>
      </c>
      <c r="F201" s="50">
        <v>70487.124463519314</v>
      </c>
      <c r="G201" s="50">
        <v>70176.824034334772</v>
      </c>
      <c r="H201" s="50">
        <v>69838.1974248927</v>
      </c>
      <c r="I201" s="50">
        <v>69535.622317596572</v>
      </c>
      <c r="J201" s="50">
        <v>69213.7339055794</v>
      </c>
      <c r="K201" s="50">
        <v>68884.120171673829</v>
      </c>
      <c r="L201" s="50">
        <v>68566.094420600857</v>
      </c>
      <c r="M201" s="51">
        <v>68210.729613733914</v>
      </c>
      <c r="N201" s="14">
        <v>697086.69527897006</v>
      </c>
      <c r="O201" s="52">
        <v>0.96589404099338927</v>
      </c>
    </row>
    <row r="202" spans="1:15">
      <c r="A202" s="11"/>
      <c r="B202" s="60" t="s">
        <v>152</v>
      </c>
      <c r="C202" s="61"/>
      <c r="D202" s="55">
        <v>-3300.0257510729571</v>
      </c>
      <c r="E202" s="56">
        <v>-3358.7253218884143</v>
      </c>
      <c r="F202" s="56">
        <v>-3105.8755364806857</v>
      </c>
      <c r="G202" s="56">
        <v>-2867.1759656652284</v>
      </c>
      <c r="H202" s="56">
        <v>-2638.8025751073001</v>
      </c>
      <c r="I202" s="56">
        <v>-2356.3776824034285</v>
      </c>
      <c r="J202" s="56">
        <v>-2138.2660944206</v>
      </c>
      <c r="K202" s="56">
        <v>-1873.8798283261713</v>
      </c>
      <c r="L202" s="56">
        <v>-1597.9055793991429</v>
      </c>
      <c r="M202" s="57">
        <v>-1377.2703862660856</v>
      </c>
      <c r="N202" s="58">
        <v>-24614.304721030014</v>
      </c>
      <c r="O202" s="70">
        <v>-3.4105959006610793E-2</v>
      </c>
    </row>
    <row r="203" spans="1:15">
      <c r="A203" s="11"/>
      <c r="B203" s="60" t="s">
        <v>153</v>
      </c>
      <c r="C203" s="61">
        <f>(C199-C198)/C199</f>
        <v>0.35622317596566522</v>
      </c>
      <c r="D203" s="55">
        <v>39498.025751072957</v>
      </c>
      <c r="E203" s="56">
        <v>39171.725321888407</v>
      </c>
      <c r="F203" s="56">
        <v>39002.875536480686</v>
      </c>
      <c r="G203" s="56">
        <v>38831.175965665236</v>
      </c>
      <c r="H203" s="56">
        <v>38643.802575107293</v>
      </c>
      <c r="I203" s="56">
        <v>38476.377682403428</v>
      </c>
      <c r="J203" s="56">
        <v>38298.2660944206</v>
      </c>
      <c r="K203" s="56">
        <v>38115.879828326179</v>
      </c>
      <c r="L203" s="56">
        <v>37939.905579399143</v>
      </c>
      <c r="M203" s="57">
        <v>37743.270386266093</v>
      </c>
      <c r="N203" s="58">
        <v>385721.30472103006</v>
      </c>
      <c r="O203" s="52">
        <v>0.53446136934967536</v>
      </c>
    </row>
    <row r="204" spans="1:15">
      <c r="A204" s="11"/>
      <c r="B204" s="12"/>
      <c r="C204" s="48"/>
      <c r="D204" s="49"/>
      <c r="E204" s="50"/>
      <c r="F204" s="50"/>
      <c r="G204" s="50"/>
      <c r="H204" s="50"/>
      <c r="I204" s="50"/>
      <c r="J204" s="50"/>
      <c r="K204" s="50"/>
      <c r="L204" s="50"/>
      <c r="M204" s="51"/>
      <c r="N204" s="14"/>
      <c r="O204" s="14"/>
    </row>
    <row r="205" spans="1:15">
      <c r="A205" s="11">
        <f>A198+1</f>
        <v>30</v>
      </c>
      <c r="B205" s="12" t="s">
        <v>94</v>
      </c>
      <c r="C205" s="48">
        <f t="shared" si="0"/>
        <v>72000</v>
      </c>
      <c r="D205" s="49">
        <v>77535</v>
      </c>
      <c r="E205" s="50">
        <v>76968</v>
      </c>
      <c r="F205" s="50">
        <v>76374</v>
      </c>
      <c r="G205" s="50">
        <v>75798</v>
      </c>
      <c r="H205" s="50">
        <v>75168</v>
      </c>
      <c r="I205" s="50">
        <v>74574</v>
      </c>
      <c r="J205" s="50">
        <v>73998</v>
      </c>
      <c r="K205" s="50">
        <v>73449</v>
      </c>
      <c r="L205" s="50">
        <v>72855</v>
      </c>
      <c r="M205" s="51">
        <v>72225</v>
      </c>
      <c r="N205" s="14">
        <v>748944</v>
      </c>
      <c r="O205" s="52">
        <v>1</v>
      </c>
    </row>
    <row r="206" spans="1:15">
      <c r="A206" s="11"/>
      <c r="B206" s="12" t="s">
        <v>154</v>
      </c>
      <c r="C206" s="48">
        <f>(250*288)+(415*96)</f>
        <v>111840</v>
      </c>
      <c r="D206" s="49">
        <v>113492</v>
      </c>
      <c r="E206" s="50">
        <v>112622</v>
      </c>
      <c r="F206" s="50">
        <v>112162</v>
      </c>
      <c r="G206" s="50">
        <v>111668</v>
      </c>
      <c r="H206" s="50">
        <v>111204</v>
      </c>
      <c r="I206" s="50">
        <v>110704</v>
      </c>
      <c r="J206" s="50">
        <v>110216</v>
      </c>
      <c r="K206" s="50">
        <v>109692</v>
      </c>
      <c r="L206" s="50">
        <v>109228</v>
      </c>
      <c r="M206" s="51">
        <v>108708</v>
      </c>
      <c r="N206" s="14">
        <v>1109696</v>
      </c>
      <c r="O206" s="52">
        <v>1.4816808733363243</v>
      </c>
    </row>
    <row r="207" spans="1:15">
      <c r="A207" s="11"/>
      <c r="B207" s="53" t="s">
        <v>150</v>
      </c>
      <c r="C207" s="54"/>
      <c r="D207" s="55">
        <v>35957</v>
      </c>
      <c r="E207" s="56">
        <v>35654</v>
      </c>
      <c r="F207" s="56">
        <v>35788</v>
      </c>
      <c r="G207" s="56">
        <v>35870</v>
      </c>
      <c r="H207" s="56">
        <v>36036</v>
      </c>
      <c r="I207" s="56">
        <v>36130</v>
      </c>
      <c r="J207" s="56">
        <v>36218</v>
      </c>
      <c r="K207" s="56">
        <v>36243</v>
      </c>
      <c r="L207" s="56">
        <v>36373</v>
      </c>
      <c r="M207" s="57">
        <v>36483</v>
      </c>
      <c r="N207" s="58">
        <v>360752</v>
      </c>
      <c r="O207" s="52">
        <v>0.4816808733363242</v>
      </c>
    </row>
    <row r="208" spans="1:15">
      <c r="A208" s="11"/>
      <c r="B208" s="12" t="s">
        <v>151</v>
      </c>
      <c r="C208" s="59">
        <f>C205/C206</f>
        <v>0.64377682403433478</v>
      </c>
      <c r="D208" s="49">
        <v>73063.519313304729</v>
      </c>
      <c r="E208" s="50">
        <v>72503.433476394857</v>
      </c>
      <c r="F208" s="50">
        <v>72207.296137339057</v>
      </c>
      <c r="G208" s="50">
        <v>71889.2703862661</v>
      </c>
      <c r="H208" s="50">
        <v>71590.557939914172</v>
      </c>
      <c r="I208" s="50">
        <v>71268.669527897</v>
      </c>
      <c r="J208" s="50">
        <v>70954.506437768243</v>
      </c>
      <c r="K208" s="50">
        <v>70617.167381974257</v>
      </c>
      <c r="L208" s="50">
        <v>70318.454935622314</v>
      </c>
      <c r="M208" s="51">
        <v>69983.690987124472</v>
      </c>
      <c r="N208" s="14">
        <v>714396.56652360514</v>
      </c>
      <c r="O208" s="52">
        <v>0.95387180686887829</v>
      </c>
    </row>
    <row r="209" spans="1:15">
      <c r="A209" s="11"/>
      <c r="B209" s="60" t="s">
        <v>152</v>
      </c>
      <c r="C209" s="61"/>
      <c r="D209" s="55">
        <v>-4471.4806866952713</v>
      </c>
      <c r="E209" s="56">
        <v>-4464.5665236051427</v>
      </c>
      <c r="F209" s="56">
        <v>-4166.7038626609428</v>
      </c>
      <c r="G209" s="56">
        <v>-3908.7296137338999</v>
      </c>
      <c r="H209" s="56">
        <v>-3577.4420600858284</v>
      </c>
      <c r="I209" s="56">
        <v>-3305.3304721029999</v>
      </c>
      <c r="J209" s="56">
        <v>-3043.4935622317571</v>
      </c>
      <c r="K209" s="56">
        <v>-2831.8326180257427</v>
      </c>
      <c r="L209" s="56">
        <v>-2536.5450643776858</v>
      </c>
      <c r="M209" s="57">
        <v>-2241.3090128755284</v>
      </c>
      <c r="N209" s="58">
        <v>-34547.433476394799</v>
      </c>
      <c r="O209" s="70">
        <v>-4.6128193131121688E-2</v>
      </c>
    </row>
    <row r="210" spans="1:15">
      <c r="A210" s="11"/>
      <c r="B210" s="60" t="s">
        <v>153</v>
      </c>
      <c r="C210" s="61">
        <f>(C206-C205)/C206</f>
        <v>0.35622317596566522</v>
      </c>
      <c r="D210" s="55">
        <v>40428.480686695279</v>
      </c>
      <c r="E210" s="56">
        <v>40118.56652360515</v>
      </c>
      <c r="F210" s="56">
        <v>39954.703862660943</v>
      </c>
      <c r="G210" s="56">
        <v>39778.7296137339</v>
      </c>
      <c r="H210" s="56">
        <v>39613.442060085836</v>
      </c>
      <c r="I210" s="56">
        <v>39435.330472103</v>
      </c>
      <c r="J210" s="56">
        <v>39261.493562231757</v>
      </c>
      <c r="K210" s="56">
        <v>39074.83261802575</v>
      </c>
      <c r="L210" s="56">
        <v>38909.545064377679</v>
      </c>
      <c r="M210" s="57">
        <v>38724.309012875536</v>
      </c>
      <c r="N210" s="58">
        <v>395299.4334763948</v>
      </c>
      <c r="O210" s="52">
        <v>0.52780906646744585</v>
      </c>
    </row>
    <row r="211" spans="1:15">
      <c r="A211" s="11"/>
      <c r="B211" s="12"/>
      <c r="C211" s="48"/>
      <c r="D211" s="49"/>
      <c r="E211" s="50"/>
      <c r="F211" s="50"/>
      <c r="G211" s="50"/>
      <c r="H211" s="50"/>
      <c r="I211" s="50"/>
      <c r="J211" s="50"/>
      <c r="K211" s="50"/>
      <c r="L211" s="50"/>
      <c r="M211" s="51"/>
      <c r="N211" s="14"/>
      <c r="O211" s="14"/>
    </row>
    <row r="212" spans="1:15">
      <c r="A212" s="11">
        <f>A205+1</f>
        <v>31</v>
      </c>
      <c r="B212" s="12" t="s">
        <v>96</v>
      </c>
      <c r="C212" s="48">
        <f t="shared" si="0"/>
        <v>72000</v>
      </c>
      <c r="D212" s="49">
        <v>82647</v>
      </c>
      <c r="E212" s="50">
        <v>82026</v>
      </c>
      <c r="F212" s="50">
        <v>81387</v>
      </c>
      <c r="G212" s="50">
        <v>80739</v>
      </c>
      <c r="H212" s="50">
        <v>80127</v>
      </c>
      <c r="I212" s="50">
        <v>79452</v>
      </c>
      <c r="J212" s="50">
        <v>78849</v>
      </c>
      <c r="K212" s="50">
        <v>78228</v>
      </c>
      <c r="L212" s="50">
        <v>77571</v>
      </c>
      <c r="M212" s="51">
        <v>76968</v>
      </c>
      <c r="N212" s="14">
        <v>797994</v>
      </c>
      <c r="O212" s="52">
        <v>1</v>
      </c>
    </row>
    <row r="213" spans="1:15">
      <c r="A213" s="11"/>
      <c r="B213" s="12" t="s">
        <v>154</v>
      </c>
      <c r="C213" s="48">
        <f>(250*288)+(415*96)</f>
        <v>111840</v>
      </c>
      <c r="D213" s="49">
        <v>118310</v>
      </c>
      <c r="E213" s="50">
        <v>117466</v>
      </c>
      <c r="F213" s="50">
        <v>116996</v>
      </c>
      <c r="G213" s="50">
        <v>116560</v>
      </c>
      <c r="H213" s="50">
        <v>116126</v>
      </c>
      <c r="I213" s="50">
        <v>115658</v>
      </c>
      <c r="J213" s="50">
        <v>115174</v>
      </c>
      <c r="K213" s="50">
        <v>114708</v>
      </c>
      <c r="L213" s="50">
        <v>114238</v>
      </c>
      <c r="M213" s="51">
        <v>113748</v>
      </c>
      <c r="N213" s="14">
        <v>1158984</v>
      </c>
      <c r="O213" s="52">
        <v>1.452371822344529</v>
      </c>
    </row>
    <row r="214" spans="1:15">
      <c r="A214" s="11"/>
      <c r="B214" s="53" t="s">
        <v>150</v>
      </c>
      <c r="C214" s="54"/>
      <c r="D214" s="55">
        <v>35663</v>
      </c>
      <c r="E214" s="56">
        <v>35440</v>
      </c>
      <c r="F214" s="56">
        <v>35609</v>
      </c>
      <c r="G214" s="56">
        <v>35821</v>
      </c>
      <c r="H214" s="56">
        <v>35999</v>
      </c>
      <c r="I214" s="56">
        <v>36206</v>
      </c>
      <c r="J214" s="56">
        <v>36325</v>
      </c>
      <c r="K214" s="56">
        <v>36480</v>
      </c>
      <c r="L214" s="56">
        <v>36667</v>
      </c>
      <c r="M214" s="57">
        <v>36780</v>
      </c>
      <c r="N214" s="58">
        <v>360990</v>
      </c>
      <c r="O214" s="52">
        <v>0.45237182234452888</v>
      </c>
    </row>
    <row r="215" spans="1:15">
      <c r="A215" s="11"/>
      <c r="B215" s="12" t="s">
        <v>151</v>
      </c>
      <c r="C215" s="59">
        <f>C212/C213</f>
        <v>0.64377682403433478</v>
      </c>
      <c r="D215" s="49">
        <v>76165.236051502143</v>
      </c>
      <c r="E215" s="50">
        <v>75621.888412017172</v>
      </c>
      <c r="F215" s="50">
        <v>75319.313304721029</v>
      </c>
      <c r="G215" s="50">
        <v>75038.626609442057</v>
      </c>
      <c r="H215" s="50">
        <v>74759.227467811157</v>
      </c>
      <c r="I215" s="50">
        <v>74457.939914163086</v>
      </c>
      <c r="J215" s="50">
        <v>74146.351931330471</v>
      </c>
      <c r="K215" s="50">
        <v>73846.351931330471</v>
      </c>
      <c r="L215" s="50">
        <v>73543.776824034343</v>
      </c>
      <c r="M215" s="51">
        <v>73228.326180257514</v>
      </c>
      <c r="N215" s="14">
        <v>746127.03862660949</v>
      </c>
      <c r="O215" s="52">
        <v>0.93500331910591994</v>
      </c>
    </row>
    <row r="216" spans="1:15">
      <c r="A216" s="11"/>
      <c r="B216" s="60" t="s">
        <v>152</v>
      </c>
      <c r="C216" s="61"/>
      <c r="D216" s="55">
        <v>-6481.7639484978572</v>
      </c>
      <c r="E216" s="56">
        <v>-6404.1115879828285</v>
      </c>
      <c r="F216" s="56">
        <v>-6067.6866952789715</v>
      </c>
      <c r="G216" s="56">
        <v>-5700.3733905579429</v>
      </c>
      <c r="H216" s="56">
        <v>-5367.7725321888429</v>
      </c>
      <c r="I216" s="56">
        <v>-4994.0600858369144</v>
      </c>
      <c r="J216" s="56">
        <v>-4702.6480686695286</v>
      </c>
      <c r="K216" s="56">
        <v>-4381.6480686695286</v>
      </c>
      <c r="L216" s="56">
        <v>-4027.223175965657</v>
      </c>
      <c r="M216" s="57">
        <v>-3739.6738197424856</v>
      </c>
      <c r="N216" s="58">
        <v>-51866.961373390557</v>
      </c>
      <c r="O216" s="70">
        <v>-6.4996680894080103E-2</v>
      </c>
    </row>
    <row r="217" spans="1:15">
      <c r="A217" s="11"/>
      <c r="B217" s="60" t="s">
        <v>153</v>
      </c>
      <c r="C217" s="61">
        <f>(C213-C212)/C213</f>
        <v>0.35622317596566522</v>
      </c>
      <c r="D217" s="55">
        <v>42144.76394849785</v>
      </c>
      <c r="E217" s="56">
        <v>41844.111587982828</v>
      </c>
      <c r="F217" s="56">
        <v>41676.686695278964</v>
      </c>
      <c r="G217" s="56">
        <v>41521.373390557936</v>
      </c>
      <c r="H217" s="56">
        <v>41366.772532188836</v>
      </c>
      <c r="I217" s="56">
        <v>41200.060085836907</v>
      </c>
      <c r="J217" s="56">
        <v>41027.648068669529</v>
      </c>
      <c r="K217" s="56">
        <v>40861.648068669529</v>
      </c>
      <c r="L217" s="56">
        <v>40694.223175965664</v>
      </c>
      <c r="M217" s="57">
        <v>40519.673819742486</v>
      </c>
      <c r="N217" s="58">
        <v>412856.96137339051</v>
      </c>
      <c r="O217" s="52">
        <v>0.51736850323860895</v>
      </c>
    </row>
    <row r="218" spans="1:15">
      <c r="A218" s="11"/>
      <c r="B218" s="12"/>
      <c r="C218" s="48"/>
      <c r="D218" s="49"/>
      <c r="E218" s="50"/>
      <c r="F218" s="50"/>
      <c r="G218" s="50"/>
      <c r="H218" s="50"/>
      <c r="I218" s="50"/>
      <c r="J218" s="50"/>
      <c r="K218" s="50"/>
      <c r="L218" s="50"/>
      <c r="M218" s="51"/>
      <c r="N218" s="14"/>
      <c r="O218" s="14"/>
    </row>
    <row r="219" spans="1:15">
      <c r="A219" s="11">
        <f>A212+1</f>
        <v>32</v>
      </c>
      <c r="B219" s="12" t="s">
        <v>98</v>
      </c>
      <c r="C219" s="48">
        <f t="shared" si="0"/>
        <v>72000</v>
      </c>
      <c r="D219" s="49">
        <v>80451</v>
      </c>
      <c r="E219" s="50">
        <v>79848</v>
      </c>
      <c r="F219" s="50">
        <v>79200</v>
      </c>
      <c r="G219" s="50">
        <v>78615</v>
      </c>
      <c r="H219" s="50">
        <v>77958</v>
      </c>
      <c r="I219" s="50">
        <v>77382</v>
      </c>
      <c r="J219" s="50">
        <v>76761</v>
      </c>
      <c r="K219" s="50">
        <v>76140</v>
      </c>
      <c r="L219" s="50">
        <v>75582</v>
      </c>
      <c r="M219" s="51">
        <v>74907</v>
      </c>
      <c r="N219" s="14">
        <v>776844</v>
      </c>
      <c r="O219" s="52">
        <v>1</v>
      </c>
    </row>
    <row r="220" spans="1:15">
      <c r="A220" s="11"/>
      <c r="B220" s="12" t="s">
        <v>154</v>
      </c>
      <c r="C220" s="48">
        <f>(250*288)+(415*96)</f>
        <v>111840</v>
      </c>
      <c r="D220" s="49">
        <v>116654</v>
      </c>
      <c r="E220" s="50">
        <v>115808</v>
      </c>
      <c r="F220" s="50">
        <v>115376</v>
      </c>
      <c r="G220" s="50">
        <v>114922</v>
      </c>
      <c r="H220" s="50">
        <v>114406</v>
      </c>
      <c r="I220" s="50">
        <v>113928</v>
      </c>
      <c r="J220" s="50">
        <v>113452</v>
      </c>
      <c r="K220" s="50">
        <v>112986</v>
      </c>
      <c r="L220" s="50">
        <v>112494</v>
      </c>
      <c r="M220" s="51">
        <v>111978</v>
      </c>
      <c r="N220" s="14">
        <v>1142004</v>
      </c>
      <c r="O220" s="52">
        <v>1.4700557640916323</v>
      </c>
    </row>
    <row r="221" spans="1:15">
      <c r="A221" s="11"/>
      <c r="B221" s="53" t="s">
        <v>150</v>
      </c>
      <c r="C221" s="54"/>
      <c r="D221" s="55">
        <v>36203</v>
      </c>
      <c r="E221" s="56">
        <v>35960</v>
      </c>
      <c r="F221" s="56">
        <v>36176</v>
      </c>
      <c r="G221" s="56">
        <v>36307</v>
      </c>
      <c r="H221" s="56">
        <v>36448</v>
      </c>
      <c r="I221" s="56">
        <v>36546</v>
      </c>
      <c r="J221" s="56">
        <v>36691</v>
      </c>
      <c r="K221" s="56">
        <v>36846</v>
      </c>
      <c r="L221" s="56">
        <v>36912</v>
      </c>
      <c r="M221" s="57">
        <v>37071</v>
      </c>
      <c r="N221" s="58">
        <v>365160</v>
      </c>
      <c r="O221" s="52">
        <v>0.4700557640916323</v>
      </c>
    </row>
    <row r="222" spans="1:15">
      <c r="A222" s="11"/>
      <c r="B222" s="12" t="s">
        <v>151</v>
      </c>
      <c r="C222" s="59">
        <f>C219/C220</f>
        <v>0.64377682403433478</v>
      </c>
      <c r="D222" s="49">
        <v>75099.141630901286</v>
      </c>
      <c r="E222" s="50">
        <v>74554.506437768243</v>
      </c>
      <c r="F222" s="50">
        <v>74276.394849785414</v>
      </c>
      <c r="G222" s="50">
        <v>73984.120171673829</v>
      </c>
      <c r="H222" s="50">
        <v>73651.9313304721</v>
      </c>
      <c r="I222" s="50">
        <v>73344.2060085837</v>
      </c>
      <c r="J222" s="50">
        <v>73037.768240343343</v>
      </c>
      <c r="K222" s="50">
        <v>72737.768240343343</v>
      </c>
      <c r="L222" s="50">
        <v>72421.030042918457</v>
      </c>
      <c r="M222" s="51">
        <v>72088.841201716743</v>
      </c>
      <c r="N222" s="14">
        <v>735195.70815450652</v>
      </c>
      <c r="O222" s="52">
        <v>0.94638783096027845</v>
      </c>
    </row>
    <row r="223" spans="1:15">
      <c r="A223" s="11"/>
      <c r="B223" s="60" t="s">
        <v>152</v>
      </c>
      <c r="C223" s="61"/>
      <c r="D223" s="55">
        <v>-5351.8583690987143</v>
      </c>
      <c r="E223" s="56">
        <v>-5293.4935622317571</v>
      </c>
      <c r="F223" s="56">
        <v>-4923.6051502145856</v>
      </c>
      <c r="G223" s="56">
        <v>-4630.8798283261713</v>
      </c>
      <c r="H223" s="56">
        <v>-4306.0686695279001</v>
      </c>
      <c r="I223" s="56">
        <v>-4037.7939914162998</v>
      </c>
      <c r="J223" s="56">
        <v>-3723.2317596566572</v>
      </c>
      <c r="K223" s="56">
        <v>-3402.2317596566572</v>
      </c>
      <c r="L223" s="56">
        <v>-3160.9699570815428</v>
      </c>
      <c r="M223" s="57">
        <v>-2818.1587982832571</v>
      </c>
      <c r="N223" s="58">
        <v>-41648.291845493542</v>
      </c>
      <c r="O223" s="70">
        <v>-5.3612169039721672E-2</v>
      </c>
    </row>
    <row r="224" spans="1:15">
      <c r="A224" s="11"/>
      <c r="B224" s="60" t="s">
        <v>153</v>
      </c>
      <c r="C224" s="61">
        <f>(C220-C219)/C220</f>
        <v>0.35622317596566522</v>
      </c>
      <c r="D224" s="55">
        <v>41554.858369098707</v>
      </c>
      <c r="E224" s="56">
        <v>41253.493562231757</v>
      </c>
      <c r="F224" s="56">
        <v>41099.605150214593</v>
      </c>
      <c r="G224" s="56">
        <v>40937.879828326179</v>
      </c>
      <c r="H224" s="56">
        <v>40754.068669527893</v>
      </c>
      <c r="I224" s="56">
        <v>40583.793991416307</v>
      </c>
      <c r="J224" s="56">
        <v>40414.23175965665</v>
      </c>
      <c r="K224" s="56">
        <v>40248.23175965665</v>
      </c>
      <c r="L224" s="56">
        <v>40072.969957081543</v>
      </c>
      <c r="M224" s="57">
        <v>39889.158798283257</v>
      </c>
      <c r="N224" s="58">
        <v>406808.29184549348</v>
      </c>
      <c r="O224" s="52">
        <v>0.52366793313135385</v>
      </c>
    </row>
    <row r="225" spans="1:15">
      <c r="A225" s="11"/>
      <c r="B225" s="12"/>
      <c r="C225" s="48"/>
      <c r="D225" s="49"/>
      <c r="E225" s="50"/>
      <c r="F225" s="50"/>
      <c r="G225" s="50"/>
      <c r="H225" s="50"/>
      <c r="I225" s="50"/>
      <c r="J225" s="50"/>
      <c r="K225" s="50"/>
      <c r="L225" s="50"/>
      <c r="M225" s="51"/>
      <c r="N225" s="14"/>
      <c r="O225" s="14"/>
    </row>
    <row r="226" spans="1:15">
      <c r="A226" s="11">
        <f>A219+1</f>
        <v>33</v>
      </c>
      <c r="B226" s="12" t="s">
        <v>100</v>
      </c>
      <c r="C226" s="48">
        <f t="shared" si="0"/>
        <v>72000</v>
      </c>
      <c r="D226" s="49">
        <v>81306</v>
      </c>
      <c r="E226" s="50">
        <v>80685</v>
      </c>
      <c r="F226" s="50">
        <v>80073</v>
      </c>
      <c r="G226" s="50">
        <v>79434</v>
      </c>
      <c r="H226" s="50">
        <v>78840</v>
      </c>
      <c r="I226" s="50">
        <v>78210</v>
      </c>
      <c r="J226" s="50">
        <v>77598</v>
      </c>
      <c r="K226" s="50">
        <v>76941</v>
      </c>
      <c r="L226" s="50">
        <v>76356</v>
      </c>
      <c r="M226" s="51">
        <v>75744</v>
      </c>
      <c r="N226" s="14">
        <v>785187</v>
      </c>
      <c r="O226" s="52">
        <v>1</v>
      </c>
    </row>
    <row r="227" spans="1:15">
      <c r="A227" s="11"/>
      <c r="B227" s="12" t="s">
        <v>154</v>
      </c>
      <c r="C227" s="48">
        <f>(250*288)+(415*96)</f>
        <v>111840</v>
      </c>
      <c r="D227" s="49">
        <v>118458</v>
      </c>
      <c r="E227" s="50">
        <v>117618</v>
      </c>
      <c r="F227" s="50">
        <v>117102</v>
      </c>
      <c r="G227" s="50">
        <v>116604</v>
      </c>
      <c r="H227" s="50">
        <v>116126</v>
      </c>
      <c r="I227" s="50">
        <v>115608</v>
      </c>
      <c r="J227" s="50">
        <v>115132</v>
      </c>
      <c r="K227" s="50">
        <v>114654</v>
      </c>
      <c r="L227" s="50">
        <v>114158</v>
      </c>
      <c r="M227" s="51">
        <v>113644</v>
      </c>
      <c r="N227" s="14">
        <v>1159104</v>
      </c>
      <c r="O227" s="52">
        <v>1.4762139464866331</v>
      </c>
    </row>
    <row r="228" spans="1:15">
      <c r="A228" s="11"/>
      <c r="B228" s="53" t="s">
        <v>150</v>
      </c>
      <c r="C228" s="54"/>
      <c r="D228" s="55">
        <v>37152</v>
      </c>
      <c r="E228" s="56">
        <v>36933</v>
      </c>
      <c r="F228" s="56">
        <v>37029</v>
      </c>
      <c r="G228" s="56">
        <v>37170</v>
      </c>
      <c r="H228" s="56">
        <v>37286</v>
      </c>
      <c r="I228" s="56">
        <v>37398</v>
      </c>
      <c r="J228" s="56">
        <v>37534</v>
      </c>
      <c r="K228" s="56">
        <v>37713</v>
      </c>
      <c r="L228" s="56">
        <v>37802</v>
      </c>
      <c r="M228" s="57">
        <v>37900</v>
      </c>
      <c r="N228" s="58">
        <v>373917</v>
      </c>
      <c r="O228" s="52">
        <v>0.47621394648663312</v>
      </c>
    </row>
    <row r="229" spans="1:15">
      <c r="A229" s="11"/>
      <c r="B229" s="12" t="s">
        <v>151</v>
      </c>
      <c r="C229" s="59">
        <f>C226/C227</f>
        <v>0.64377682403433478</v>
      </c>
      <c r="D229" s="49">
        <v>76260.515021459229</v>
      </c>
      <c r="E229" s="50">
        <v>75719.742489270386</v>
      </c>
      <c r="F229" s="50">
        <v>75387.553648068671</v>
      </c>
      <c r="G229" s="50">
        <v>75066.952789699571</v>
      </c>
      <c r="H229" s="50">
        <v>74759.227467811157</v>
      </c>
      <c r="I229" s="50">
        <v>74425.751072961371</v>
      </c>
      <c r="J229" s="50">
        <v>74119.313304721029</v>
      </c>
      <c r="K229" s="50">
        <v>73811.587982832614</v>
      </c>
      <c r="L229" s="50">
        <v>73492.274678111586</v>
      </c>
      <c r="M229" s="51">
        <v>73161.373390557943</v>
      </c>
      <c r="N229" s="14">
        <v>746204.29184549337</v>
      </c>
      <c r="O229" s="52">
        <v>0.95035232606435582</v>
      </c>
    </row>
    <row r="230" spans="1:15">
      <c r="A230" s="11"/>
      <c r="B230" s="60" t="s">
        <v>152</v>
      </c>
      <c r="C230" s="61"/>
      <c r="D230" s="55">
        <v>-5045.4849785407714</v>
      </c>
      <c r="E230" s="56">
        <v>-4965.2575107296143</v>
      </c>
      <c r="F230" s="56">
        <v>-4685.4463519313285</v>
      </c>
      <c r="G230" s="56">
        <v>-4367.0472103004286</v>
      </c>
      <c r="H230" s="56">
        <v>-4080.7725321888429</v>
      </c>
      <c r="I230" s="56">
        <v>-3784.2489270386286</v>
      </c>
      <c r="J230" s="56">
        <v>-3478.6866952789715</v>
      </c>
      <c r="K230" s="56">
        <v>-3129.4120171673858</v>
      </c>
      <c r="L230" s="56">
        <v>-2863.7253218884143</v>
      </c>
      <c r="M230" s="57">
        <v>-2582.6266094420571</v>
      </c>
      <c r="N230" s="58">
        <v>-38982.708154506443</v>
      </c>
      <c r="O230" s="70">
        <v>-4.964767393564392E-2</v>
      </c>
    </row>
    <row r="231" spans="1:15">
      <c r="A231" s="11"/>
      <c r="B231" s="60" t="s">
        <v>153</v>
      </c>
      <c r="C231" s="61">
        <f>(C227-C226)/C227</f>
        <v>0.35622317596566522</v>
      </c>
      <c r="D231" s="55">
        <v>42197.484978540771</v>
      </c>
      <c r="E231" s="56">
        <v>41898.257510729614</v>
      </c>
      <c r="F231" s="56">
        <v>41714.446351931329</v>
      </c>
      <c r="G231" s="56">
        <v>41537.047210300429</v>
      </c>
      <c r="H231" s="56">
        <v>41366.772532188836</v>
      </c>
      <c r="I231" s="56">
        <v>41182.248927038621</v>
      </c>
      <c r="J231" s="56">
        <v>41012.686695278971</v>
      </c>
      <c r="K231" s="56">
        <v>40842.412017167379</v>
      </c>
      <c r="L231" s="56">
        <v>40665.725321888407</v>
      </c>
      <c r="M231" s="57">
        <v>40482.626609442057</v>
      </c>
      <c r="N231" s="58">
        <v>412899.7081545064</v>
      </c>
      <c r="O231" s="52">
        <v>0.52586162042227702</v>
      </c>
    </row>
    <row r="232" spans="1:15">
      <c r="A232" s="11"/>
      <c r="B232" s="12"/>
      <c r="C232" s="48"/>
      <c r="D232" s="49"/>
      <c r="E232" s="50"/>
      <c r="F232" s="50"/>
      <c r="G232" s="50"/>
      <c r="H232" s="50"/>
      <c r="I232" s="50"/>
      <c r="J232" s="50"/>
      <c r="K232" s="50"/>
      <c r="L232" s="50"/>
      <c r="M232" s="51"/>
      <c r="N232" s="14"/>
      <c r="O232" s="14"/>
    </row>
    <row r="233" spans="1:15">
      <c r="A233" s="11">
        <f>A226+1</f>
        <v>34</v>
      </c>
      <c r="B233" s="12" t="s">
        <v>102</v>
      </c>
      <c r="C233" s="48">
        <f t="shared" si="0"/>
        <v>72000</v>
      </c>
      <c r="D233" s="49">
        <v>82521</v>
      </c>
      <c r="E233" s="50">
        <v>81909</v>
      </c>
      <c r="F233" s="50">
        <v>81306</v>
      </c>
      <c r="G233" s="50">
        <v>80685</v>
      </c>
      <c r="H233" s="50">
        <v>80082</v>
      </c>
      <c r="I233" s="50">
        <v>79479</v>
      </c>
      <c r="J233" s="50">
        <v>78885</v>
      </c>
      <c r="K233" s="50">
        <v>78219</v>
      </c>
      <c r="L233" s="50">
        <v>77589</v>
      </c>
      <c r="M233" s="51">
        <v>76941</v>
      </c>
      <c r="N233" s="14">
        <v>797616</v>
      </c>
      <c r="O233" s="52">
        <v>1</v>
      </c>
    </row>
    <row r="234" spans="1:15">
      <c r="A234" s="11"/>
      <c r="B234" s="12" t="s">
        <v>154</v>
      </c>
      <c r="C234" s="48">
        <f>(250*288)+(415*96)</f>
        <v>111840</v>
      </c>
      <c r="D234" s="49">
        <v>118330</v>
      </c>
      <c r="E234" s="50">
        <v>117532</v>
      </c>
      <c r="F234" s="50">
        <v>117084</v>
      </c>
      <c r="G234" s="50">
        <v>116614</v>
      </c>
      <c r="H234" s="50">
        <v>116164</v>
      </c>
      <c r="I234" s="50">
        <v>115674</v>
      </c>
      <c r="J234" s="50">
        <v>115220</v>
      </c>
      <c r="K234" s="50">
        <v>114742</v>
      </c>
      <c r="L234" s="50">
        <v>114240</v>
      </c>
      <c r="M234" s="51">
        <v>113772</v>
      </c>
      <c r="N234" s="14">
        <v>1159372</v>
      </c>
      <c r="O234" s="52">
        <v>1.4535465687749494</v>
      </c>
    </row>
    <row r="235" spans="1:15">
      <c r="A235" s="11"/>
      <c r="B235" s="53" t="s">
        <v>150</v>
      </c>
      <c r="C235" s="54"/>
      <c r="D235" s="55">
        <v>35809</v>
      </c>
      <c r="E235" s="56">
        <v>35623</v>
      </c>
      <c r="F235" s="56">
        <v>35778</v>
      </c>
      <c r="G235" s="56">
        <v>35929</v>
      </c>
      <c r="H235" s="56">
        <v>36082</v>
      </c>
      <c r="I235" s="56">
        <v>36195</v>
      </c>
      <c r="J235" s="56">
        <v>36335</v>
      </c>
      <c r="K235" s="56">
        <v>36523</v>
      </c>
      <c r="L235" s="56">
        <v>36651</v>
      </c>
      <c r="M235" s="57">
        <v>36831</v>
      </c>
      <c r="N235" s="58">
        <v>361756</v>
      </c>
      <c r="O235" s="52">
        <v>0.45354656877494937</v>
      </c>
    </row>
    <row r="236" spans="1:15">
      <c r="A236" s="11"/>
      <c r="B236" s="12" t="s">
        <v>151</v>
      </c>
      <c r="C236" s="59">
        <f>C233/C234</f>
        <v>0.64377682403433478</v>
      </c>
      <c r="D236" s="49">
        <v>76178.111587982828</v>
      </c>
      <c r="E236" s="50">
        <v>75664.377682403428</v>
      </c>
      <c r="F236" s="50">
        <v>75375.965665236057</v>
      </c>
      <c r="G236" s="50">
        <v>75073.390557939914</v>
      </c>
      <c r="H236" s="50">
        <v>74783.690987124472</v>
      </c>
      <c r="I236" s="50">
        <v>74468.240343347643</v>
      </c>
      <c r="J236" s="50">
        <v>74175.965665236057</v>
      </c>
      <c r="K236" s="50">
        <v>73868.240343347643</v>
      </c>
      <c r="L236" s="50">
        <v>73545.0643776824</v>
      </c>
      <c r="M236" s="51">
        <v>73243.776824034343</v>
      </c>
      <c r="N236" s="14">
        <v>746376.82403433486</v>
      </c>
      <c r="O236" s="52">
        <v>0.93575959363194172</v>
      </c>
    </row>
    <row r="237" spans="1:15">
      <c r="A237" s="11"/>
      <c r="B237" s="60" t="s">
        <v>152</v>
      </c>
      <c r="C237" s="61"/>
      <c r="D237" s="55">
        <v>-6342.8884120171715</v>
      </c>
      <c r="E237" s="56">
        <v>-6244.6223175965715</v>
      </c>
      <c r="F237" s="56">
        <v>-5930.0343347639428</v>
      </c>
      <c r="G237" s="56">
        <v>-5611.6094420600857</v>
      </c>
      <c r="H237" s="56">
        <v>-5298.3090128755284</v>
      </c>
      <c r="I237" s="56">
        <v>-5010.7596566523571</v>
      </c>
      <c r="J237" s="56">
        <v>-4709.0343347639428</v>
      </c>
      <c r="K237" s="56">
        <v>-4350.7596566523571</v>
      </c>
      <c r="L237" s="56">
        <v>-4043.9356223176001</v>
      </c>
      <c r="M237" s="57">
        <v>-3697.223175965657</v>
      </c>
      <c r="N237" s="58">
        <v>-51239.175965665214</v>
      </c>
      <c r="O237" s="70">
        <v>-6.4240406368058334E-2</v>
      </c>
    </row>
    <row r="238" spans="1:15">
      <c r="A238" s="11"/>
      <c r="B238" s="60" t="s">
        <v>153</v>
      </c>
      <c r="C238" s="61">
        <f>(C234-C233)/C234</f>
        <v>0.35622317596566522</v>
      </c>
      <c r="D238" s="55">
        <v>42151.888412017164</v>
      </c>
      <c r="E238" s="56">
        <v>41867.622317596564</v>
      </c>
      <c r="F238" s="56">
        <v>41708.034334763943</v>
      </c>
      <c r="G238" s="56">
        <v>41540.609442060086</v>
      </c>
      <c r="H238" s="56">
        <v>41380.309012875536</v>
      </c>
      <c r="I238" s="56">
        <v>41205.759656652357</v>
      </c>
      <c r="J238" s="56">
        <v>41044.034334763943</v>
      </c>
      <c r="K238" s="56">
        <v>40873.759656652357</v>
      </c>
      <c r="L238" s="56">
        <v>40694.935622317593</v>
      </c>
      <c r="M238" s="57">
        <v>40528.223175965664</v>
      </c>
      <c r="N238" s="58">
        <v>412995.1759656652</v>
      </c>
      <c r="O238" s="52">
        <v>0.51778697514300764</v>
      </c>
    </row>
    <row r="239" spans="1:15">
      <c r="A239" s="11"/>
      <c r="B239" s="12"/>
      <c r="C239" s="48"/>
      <c r="D239" s="49"/>
      <c r="E239" s="50"/>
      <c r="F239" s="50"/>
      <c r="G239" s="50"/>
      <c r="H239" s="50"/>
      <c r="I239" s="50"/>
      <c r="J239" s="50"/>
      <c r="K239" s="50"/>
      <c r="L239" s="50"/>
      <c r="M239" s="51"/>
      <c r="N239" s="14"/>
      <c r="O239" s="14"/>
    </row>
    <row r="240" spans="1:15">
      <c r="A240" s="11">
        <f>A233+1</f>
        <v>35</v>
      </c>
      <c r="B240" s="12" t="s">
        <v>104</v>
      </c>
      <c r="C240" s="48">
        <f t="shared" si="0"/>
        <v>72000</v>
      </c>
      <c r="D240" s="49">
        <v>72864</v>
      </c>
      <c r="E240" s="50">
        <v>72288</v>
      </c>
      <c r="F240" s="50">
        <v>71730</v>
      </c>
      <c r="G240" s="50">
        <v>71226</v>
      </c>
      <c r="H240" s="50">
        <v>70650</v>
      </c>
      <c r="I240" s="50">
        <v>70074</v>
      </c>
      <c r="J240" s="50">
        <v>69543</v>
      </c>
      <c r="K240" s="50">
        <v>68931</v>
      </c>
      <c r="L240" s="50">
        <v>68409</v>
      </c>
      <c r="M240" s="51">
        <v>67869</v>
      </c>
      <c r="N240" s="14">
        <v>703584</v>
      </c>
      <c r="O240" s="52">
        <v>1</v>
      </c>
    </row>
    <row r="241" spans="1:15">
      <c r="A241" s="11"/>
      <c r="B241" s="12" t="s">
        <v>154</v>
      </c>
      <c r="C241" s="48">
        <f>(250*288)+(415*96)</f>
        <v>111840</v>
      </c>
      <c r="D241" s="49">
        <v>106014</v>
      </c>
      <c r="E241" s="50">
        <v>105194</v>
      </c>
      <c r="F241" s="50">
        <v>104726</v>
      </c>
      <c r="G241" s="50">
        <v>104284</v>
      </c>
      <c r="H241" s="50">
        <v>103840</v>
      </c>
      <c r="I241" s="50">
        <v>103384</v>
      </c>
      <c r="J241" s="50">
        <v>102880</v>
      </c>
      <c r="K241" s="50">
        <v>102434</v>
      </c>
      <c r="L241" s="50">
        <v>101972</v>
      </c>
      <c r="M241" s="51">
        <v>101498</v>
      </c>
      <c r="N241" s="14">
        <v>1036226</v>
      </c>
      <c r="O241" s="52">
        <v>1.4727822122163097</v>
      </c>
    </row>
    <row r="242" spans="1:15">
      <c r="A242" s="11"/>
      <c r="B242" s="53" t="s">
        <v>150</v>
      </c>
      <c r="C242" s="54"/>
      <c r="D242" s="55">
        <v>33150</v>
      </c>
      <c r="E242" s="56">
        <v>32906</v>
      </c>
      <c r="F242" s="56">
        <v>32996</v>
      </c>
      <c r="G242" s="56">
        <v>33058</v>
      </c>
      <c r="H242" s="56">
        <v>33190</v>
      </c>
      <c r="I242" s="56">
        <v>33310</v>
      </c>
      <c r="J242" s="56">
        <v>33337</v>
      </c>
      <c r="K242" s="56">
        <v>33503</v>
      </c>
      <c r="L242" s="56">
        <v>33563</v>
      </c>
      <c r="M242" s="57">
        <v>33629</v>
      </c>
      <c r="N242" s="58">
        <v>332642</v>
      </c>
      <c r="O242" s="52">
        <v>0.47278221221630962</v>
      </c>
    </row>
    <row r="243" spans="1:15">
      <c r="A243" s="11"/>
      <c r="B243" s="12" t="s">
        <v>151</v>
      </c>
      <c r="C243" s="59">
        <f>C240/C241</f>
        <v>0.64377682403433478</v>
      </c>
      <c r="D243" s="49">
        <v>68249.356223175972</v>
      </c>
      <c r="E243" s="50">
        <v>67721.459227467814</v>
      </c>
      <c r="F243" s="50">
        <v>67420.171673819743</v>
      </c>
      <c r="G243" s="50">
        <v>67135.622317596572</v>
      </c>
      <c r="H243" s="50">
        <v>66849.785407725329</v>
      </c>
      <c r="I243" s="50">
        <v>66556.223175965672</v>
      </c>
      <c r="J243" s="50">
        <v>66231.759656652357</v>
      </c>
      <c r="K243" s="50">
        <v>65944.635193133043</v>
      </c>
      <c r="L243" s="50">
        <v>65647.210300429186</v>
      </c>
      <c r="M243" s="51">
        <v>65342.060085836914</v>
      </c>
      <c r="N243" s="14">
        <v>667098.28326180251</v>
      </c>
      <c r="O243" s="52">
        <v>0.94814305507487739</v>
      </c>
    </row>
    <row r="244" spans="1:15">
      <c r="A244" s="11"/>
      <c r="B244" s="60" t="s">
        <v>152</v>
      </c>
      <c r="C244" s="61"/>
      <c r="D244" s="55">
        <v>-4614.6437768240285</v>
      </c>
      <c r="E244" s="56">
        <v>-4566.5407725321857</v>
      </c>
      <c r="F244" s="56">
        <v>-4309.8283261802571</v>
      </c>
      <c r="G244" s="56">
        <v>-4090.3776824034285</v>
      </c>
      <c r="H244" s="56">
        <v>-3800.2145922746713</v>
      </c>
      <c r="I244" s="56">
        <v>-3517.7768240343285</v>
      </c>
      <c r="J244" s="56">
        <v>-3311.2403433476429</v>
      </c>
      <c r="K244" s="56">
        <v>-2986.3648068669572</v>
      </c>
      <c r="L244" s="56">
        <v>-2761.7896995708143</v>
      </c>
      <c r="M244" s="57">
        <v>-2526.9399141630856</v>
      </c>
      <c r="N244" s="58">
        <v>-36485.7167381974</v>
      </c>
      <c r="O244" s="70">
        <v>-5.1856944925122515E-2</v>
      </c>
    </row>
    <row r="245" spans="1:15">
      <c r="A245" s="11"/>
      <c r="B245" s="60" t="s">
        <v>153</v>
      </c>
      <c r="C245" s="61">
        <f>(C241-C240)/C241</f>
        <v>0.35622317596566522</v>
      </c>
      <c r="D245" s="55">
        <v>37764.643776824036</v>
      </c>
      <c r="E245" s="56">
        <v>37472.540772532186</v>
      </c>
      <c r="F245" s="56">
        <v>37305.828326180257</v>
      </c>
      <c r="G245" s="56">
        <v>37148.377682403428</v>
      </c>
      <c r="H245" s="56">
        <v>36990.214592274679</v>
      </c>
      <c r="I245" s="56">
        <v>36827.776824034336</v>
      </c>
      <c r="J245" s="56">
        <v>36648.240343347636</v>
      </c>
      <c r="K245" s="56">
        <v>36489.36480686695</v>
      </c>
      <c r="L245" s="56">
        <v>36324.789699570814</v>
      </c>
      <c r="M245" s="57">
        <v>36155.939914163086</v>
      </c>
      <c r="N245" s="58">
        <v>369127.71673819743</v>
      </c>
      <c r="O245" s="52">
        <v>0.52463915714143217</v>
      </c>
    </row>
    <row r="246" spans="1:15">
      <c r="A246" s="11"/>
      <c r="B246" s="12"/>
      <c r="C246" s="48"/>
      <c r="D246" s="49"/>
      <c r="E246" s="50"/>
      <c r="F246" s="50"/>
      <c r="G246" s="50"/>
      <c r="H246" s="50"/>
      <c r="I246" s="50"/>
      <c r="J246" s="50"/>
      <c r="K246" s="50"/>
      <c r="L246" s="50"/>
      <c r="M246" s="51"/>
      <c r="N246" s="14"/>
      <c r="O246" s="14"/>
    </row>
    <row r="247" spans="1:15">
      <c r="A247" s="11">
        <f>A240+1</f>
        <v>36</v>
      </c>
      <c r="B247" s="12" t="s">
        <v>106</v>
      </c>
      <c r="C247" s="48">
        <f t="shared" si="0"/>
        <v>72000</v>
      </c>
      <c r="D247" s="49">
        <v>72630</v>
      </c>
      <c r="E247" s="50">
        <v>72126</v>
      </c>
      <c r="F247" s="50">
        <v>71541</v>
      </c>
      <c r="G247" s="50">
        <v>71001</v>
      </c>
      <c r="H247" s="50">
        <v>70416</v>
      </c>
      <c r="I247" s="50">
        <v>69831</v>
      </c>
      <c r="J247" s="50">
        <v>69300</v>
      </c>
      <c r="K247" s="50">
        <v>68769</v>
      </c>
      <c r="L247" s="50">
        <v>68202</v>
      </c>
      <c r="M247" s="51">
        <v>67653</v>
      </c>
      <c r="N247" s="14">
        <v>701469</v>
      </c>
      <c r="O247" s="52">
        <v>1</v>
      </c>
    </row>
    <row r="248" spans="1:15">
      <c r="A248" s="11"/>
      <c r="B248" s="12" t="s">
        <v>154</v>
      </c>
      <c r="C248" s="48">
        <f>(250*288)+(415*96)</f>
        <v>111840</v>
      </c>
      <c r="D248" s="49">
        <v>105826</v>
      </c>
      <c r="E248" s="50">
        <v>105054</v>
      </c>
      <c r="F248" s="50">
        <v>104596</v>
      </c>
      <c r="G248" s="50">
        <v>104094</v>
      </c>
      <c r="H248" s="50">
        <v>103642</v>
      </c>
      <c r="I248" s="50">
        <v>103212</v>
      </c>
      <c r="J248" s="50">
        <v>102762</v>
      </c>
      <c r="K248" s="50">
        <v>102298</v>
      </c>
      <c r="L248" s="50">
        <v>101798</v>
      </c>
      <c r="M248" s="51">
        <v>101326</v>
      </c>
      <c r="N248" s="14">
        <v>1034608</v>
      </c>
      <c r="O248" s="52">
        <v>1.4749162115503323</v>
      </c>
    </row>
    <row r="249" spans="1:15">
      <c r="A249" s="11"/>
      <c r="B249" s="53" t="s">
        <v>150</v>
      </c>
      <c r="C249" s="54"/>
      <c r="D249" s="55">
        <v>33196</v>
      </c>
      <c r="E249" s="56">
        <v>32928</v>
      </c>
      <c r="F249" s="56">
        <v>33055</v>
      </c>
      <c r="G249" s="56">
        <v>33093</v>
      </c>
      <c r="H249" s="56">
        <v>33226</v>
      </c>
      <c r="I249" s="56">
        <v>33381</v>
      </c>
      <c r="J249" s="56">
        <v>33462</v>
      </c>
      <c r="K249" s="56">
        <v>33529</v>
      </c>
      <c r="L249" s="56">
        <v>33596</v>
      </c>
      <c r="M249" s="57">
        <v>33673</v>
      </c>
      <c r="N249" s="58">
        <v>333139</v>
      </c>
      <c r="O249" s="52">
        <v>0.47491621155033226</v>
      </c>
    </row>
    <row r="250" spans="1:15">
      <c r="A250" s="11"/>
      <c r="B250" s="12" t="s">
        <v>151</v>
      </c>
      <c r="C250" s="59">
        <f>C247/C248</f>
        <v>0.64377682403433478</v>
      </c>
      <c r="D250" s="49">
        <v>68128.326180257514</v>
      </c>
      <c r="E250" s="50">
        <v>67631.330472103</v>
      </c>
      <c r="F250" s="50">
        <v>67336.480686695286</v>
      </c>
      <c r="G250" s="50">
        <v>67013.304721030043</v>
      </c>
      <c r="H250" s="50">
        <v>66722.317596566529</v>
      </c>
      <c r="I250" s="50">
        <v>66445.493562231757</v>
      </c>
      <c r="J250" s="50">
        <v>66155.793991416314</v>
      </c>
      <c r="K250" s="50">
        <v>65857.081545064386</v>
      </c>
      <c r="L250" s="50">
        <v>65535.193133047214</v>
      </c>
      <c r="M250" s="51">
        <v>65231.330472103007</v>
      </c>
      <c r="N250" s="14">
        <v>666056.65236051497</v>
      </c>
      <c r="O250" s="52">
        <v>0.94951687438862586</v>
      </c>
    </row>
    <row r="251" spans="1:15">
      <c r="A251" s="11"/>
      <c r="B251" s="60" t="s">
        <v>152</v>
      </c>
      <c r="C251" s="61"/>
      <c r="D251" s="55">
        <v>-4501.6738197424856</v>
      </c>
      <c r="E251" s="56">
        <v>-4494.6695278970001</v>
      </c>
      <c r="F251" s="56">
        <v>-4204.5193133047142</v>
      </c>
      <c r="G251" s="56">
        <v>-3987.6952789699571</v>
      </c>
      <c r="H251" s="56">
        <v>-3693.6824034334713</v>
      </c>
      <c r="I251" s="56">
        <v>-3385.5064377682429</v>
      </c>
      <c r="J251" s="56">
        <v>-3144.2060085836856</v>
      </c>
      <c r="K251" s="56">
        <v>-2911.9184549356141</v>
      </c>
      <c r="L251" s="56">
        <v>-2666.8068669527856</v>
      </c>
      <c r="M251" s="57">
        <v>-2421.6695278969928</v>
      </c>
      <c r="N251" s="58">
        <v>-35412.347639484949</v>
      </c>
      <c r="O251" s="70">
        <v>-5.0483125611374059E-2</v>
      </c>
    </row>
    <row r="252" spans="1:15">
      <c r="A252" s="11"/>
      <c r="B252" s="60" t="s">
        <v>153</v>
      </c>
      <c r="C252" s="61">
        <f>(C248-C247)/C248</f>
        <v>0.35622317596566522</v>
      </c>
      <c r="D252" s="55">
        <v>37697.673819742486</v>
      </c>
      <c r="E252" s="56">
        <v>37422.669527896993</v>
      </c>
      <c r="F252" s="56">
        <v>37259.519313304721</v>
      </c>
      <c r="G252" s="56">
        <v>37080.695278969957</v>
      </c>
      <c r="H252" s="56">
        <v>36919.682403433471</v>
      </c>
      <c r="I252" s="56">
        <v>36766.506437768236</v>
      </c>
      <c r="J252" s="56">
        <v>36606.206008583686</v>
      </c>
      <c r="K252" s="56">
        <v>36440.918454935621</v>
      </c>
      <c r="L252" s="56">
        <v>36262.806866952786</v>
      </c>
      <c r="M252" s="57">
        <v>36094.669527896993</v>
      </c>
      <c r="N252" s="58">
        <v>368551.34763948497</v>
      </c>
      <c r="O252" s="52">
        <v>0.52539933716170628</v>
      </c>
    </row>
    <row r="253" spans="1:15">
      <c r="A253" s="11"/>
      <c r="B253" s="12"/>
      <c r="C253" s="48"/>
      <c r="D253" s="49"/>
      <c r="E253" s="50"/>
      <c r="F253" s="50"/>
      <c r="G253" s="50"/>
      <c r="H253" s="50"/>
      <c r="I253" s="50"/>
      <c r="J253" s="50"/>
      <c r="K253" s="50"/>
      <c r="L253" s="50"/>
      <c r="M253" s="51"/>
      <c r="N253" s="14"/>
      <c r="O253" s="14"/>
    </row>
    <row r="254" spans="1:15">
      <c r="A254" s="11">
        <f>A247+1</f>
        <v>37</v>
      </c>
      <c r="B254" s="12" t="s">
        <v>108</v>
      </c>
      <c r="C254" s="48">
        <f t="shared" si="0"/>
        <v>72000</v>
      </c>
      <c r="D254" s="49">
        <v>78552</v>
      </c>
      <c r="E254" s="50">
        <v>77949</v>
      </c>
      <c r="F254" s="50">
        <v>77373</v>
      </c>
      <c r="G254" s="50">
        <v>76770</v>
      </c>
      <c r="H254" s="50">
        <v>76158</v>
      </c>
      <c r="I254" s="50">
        <v>75627</v>
      </c>
      <c r="J254" s="50">
        <v>75015</v>
      </c>
      <c r="K254" s="50">
        <v>74403</v>
      </c>
      <c r="L254" s="50">
        <v>73818</v>
      </c>
      <c r="M254" s="51">
        <v>73233</v>
      </c>
      <c r="N254" s="14">
        <v>758898</v>
      </c>
      <c r="O254" s="52">
        <v>1</v>
      </c>
    </row>
    <row r="255" spans="1:15">
      <c r="A255" s="11"/>
      <c r="B255" s="12" t="s">
        <v>154</v>
      </c>
      <c r="C255" s="48">
        <f>(250*288)+(415*96)</f>
        <v>111840</v>
      </c>
      <c r="D255" s="49">
        <v>114408</v>
      </c>
      <c r="E255" s="50">
        <v>113558</v>
      </c>
      <c r="F255" s="50">
        <v>113094</v>
      </c>
      <c r="G255" s="50">
        <v>112614</v>
      </c>
      <c r="H255" s="50">
        <v>112138</v>
      </c>
      <c r="I255" s="50">
        <v>111642</v>
      </c>
      <c r="J255" s="50">
        <v>111150</v>
      </c>
      <c r="K255" s="50">
        <v>110644</v>
      </c>
      <c r="L255" s="50">
        <v>110130</v>
      </c>
      <c r="M255" s="51">
        <v>109638</v>
      </c>
      <c r="N255" s="14">
        <v>1119016</v>
      </c>
      <c r="O255" s="52">
        <v>1.4745275386152026</v>
      </c>
    </row>
    <row r="256" spans="1:15">
      <c r="A256" s="11"/>
      <c r="B256" s="53" t="s">
        <v>150</v>
      </c>
      <c r="C256" s="54"/>
      <c r="D256" s="55">
        <v>35856</v>
      </c>
      <c r="E256" s="56">
        <v>35609</v>
      </c>
      <c r="F256" s="56">
        <v>35721</v>
      </c>
      <c r="G256" s="56">
        <v>35844</v>
      </c>
      <c r="H256" s="56">
        <v>35980</v>
      </c>
      <c r="I256" s="56">
        <v>36015</v>
      </c>
      <c r="J256" s="56">
        <v>36135</v>
      </c>
      <c r="K256" s="56">
        <v>36241</v>
      </c>
      <c r="L256" s="56">
        <v>36312</v>
      </c>
      <c r="M256" s="57">
        <v>36405</v>
      </c>
      <c r="N256" s="58">
        <v>360118</v>
      </c>
      <c r="O256" s="52">
        <v>0.47452753861520258</v>
      </c>
    </row>
    <row r="257" spans="1:15">
      <c r="A257" s="11"/>
      <c r="B257" s="12" t="s">
        <v>151</v>
      </c>
      <c r="C257" s="59">
        <f>C254/C255</f>
        <v>0.64377682403433478</v>
      </c>
      <c r="D257" s="49">
        <v>73653.218884120171</v>
      </c>
      <c r="E257" s="50">
        <v>73106.008583690986</v>
      </c>
      <c r="F257" s="50">
        <v>72807.296137339057</v>
      </c>
      <c r="G257" s="50">
        <v>72498.283261802571</v>
      </c>
      <c r="H257" s="50">
        <v>72191.845493562229</v>
      </c>
      <c r="I257" s="50">
        <v>71872.5321888412</v>
      </c>
      <c r="J257" s="50">
        <v>71555.793991416314</v>
      </c>
      <c r="K257" s="50">
        <v>71230.042918454943</v>
      </c>
      <c r="L257" s="50">
        <v>70899.141630901286</v>
      </c>
      <c r="M257" s="51">
        <v>70582.4034334764</v>
      </c>
      <c r="N257" s="14">
        <v>720396.56652360526</v>
      </c>
      <c r="O257" s="52">
        <v>0.94926665576086011</v>
      </c>
    </row>
    <row r="258" spans="1:15">
      <c r="A258" s="11"/>
      <c r="B258" s="60" t="s">
        <v>152</v>
      </c>
      <c r="C258" s="61"/>
      <c r="D258" s="55">
        <v>-4898.7811158798286</v>
      </c>
      <c r="E258" s="56">
        <v>-4842.9914163090143</v>
      </c>
      <c r="F258" s="56">
        <v>-4565.7038626609428</v>
      </c>
      <c r="G258" s="56">
        <v>-4271.7167381974286</v>
      </c>
      <c r="H258" s="56">
        <v>-3966.1545064377715</v>
      </c>
      <c r="I258" s="56">
        <v>-3754.4678111588</v>
      </c>
      <c r="J258" s="56">
        <v>-3459.2060085836856</v>
      </c>
      <c r="K258" s="56">
        <v>-3172.957081545057</v>
      </c>
      <c r="L258" s="56">
        <v>-2918.8583690987143</v>
      </c>
      <c r="M258" s="57">
        <v>-2650.5965665235999</v>
      </c>
      <c r="N258" s="58">
        <v>-38501.433476394843</v>
      </c>
      <c r="O258" s="70">
        <v>-5.0733344239139964E-2</v>
      </c>
    </row>
    <row r="259" spans="1:15">
      <c r="A259" s="11"/>
      <c r="B259" s="60" t="s">
        <v>153</v>
      </c>
      <c r="C259" s="61">
        <f>(C255-C254)/C255</f>
        <v>0.35622317596566522</v>
      </c>
      <c r="D259" s="55">
        <v>40754.781115879829</v>
      </c>
      <c r="E259" s="56">
        <v>40451.991416309014</v>
      </c>
      <c r="F259" s="56">
        <v>40286.703862660943</v>
      </c>
      <c r="G259" s="56">
        <v>40115.716738197421</v>
      </c>
      <c r="H259" s="56">
        <v>39946.154506437764</v>
      </c>
      <c r="I259" s="56">
        <v>39769.467811158793</v>
      </c>
      <c r="J259" s="56">
        <v>39594.206008583686</v>
      </c>
      <c r="K259" s="56">
        <v>39413.957081545064</v>
      </c>
      <c r="L259" s="56">
        <v>39230.858369098707</v>
      </c>
      <c r="M259" s="57">
        <v>39055.5965665236</v>
      </c>
      <c r="N259" s="58">
        <v>398619.4334763948</v>
      </c>
      <c r="O259" s="52">
        <v>0.52526088285434247</v>
      </c>
    </row>
    <row r="260" spans="1:15">
      <c r="A260" s="11"/>
      <c r="B260" s="12"/>
      <c r="C260" s="48"/>
      <c r="D260" s="49"/>
      <c r="E260" s="50"/>
      <c r="F260" s="50"/>
      <c r="G260" s="50"/>
      <c r="H260" s="50"/>
      <c r="I260" s="50"/>
      <c r="J260" s="50"/>
      <c r="K260" s="50"/>
      <c r="L260" s="50"/>
      <c r="M260" s="51"/>
      <c r="N260" s="14"/>
      <c r="O260" s="14"/>
    </row>
    <row r="261" spans="1:15">
      <c r="A261" s="11">
        <f>A254+1</f>
        <v>38</v>
      </c>
      <c r="B261" s="12" t="s">
        <v>110</v>
      </c>
      <c r="C261" s="48">
        <f t="shared" si="0"/>
        <v>72000</v>
      </c>
      <c r="D261" s="49">
        <v>82044</v>
      </c>
      <c r="E261" s="50">
        <v>81459</v>
      </c>
      <c r="F261" s="50">
        <v>80856</v>
      </c>
      <c r="G261" s="50">
        <v>80253</v>
      </c>
      <c r="H261" s="50">
        <v>79614</v>
      </c>
      <c r="I261" s="50">
        <v>78957</v>
      </c>
      <c r="J261" s="50">
        <v>78363</v>
      </c>
      <c r="K261" s="50">
        <v>77733</v>
      </c>
      <c r="L261" s="50">
        <v>77112</v>
      </c>
      <c r="M261" s="51">
        <v>76482</v>
      </c>
      <c r="N261" s="14">
        <v>792873</v>
      </c>
      <c r="O261" s="52">
        <v>1</v>
      </c>
    </row>
    <row r="262" spans="1:15">
      <c r="A262" s="11"/>
      <c r="B262" s="12" t="s">
        <v>154</v>
      </c>
      <c r="C262" s="48">
        <f>(250*288)+(415*96)</f>
        <v>111840</v>
      </c>
      <c r="D262" s="49">
        <v>117856</v>
      </c>
      <c r="E262" s="50">
        <v>116998</v>
      </c>
      <c r="F262" s="50">
        <v>116538</v>
      </c>
      <c r="G262" s="50">
        <v>116086</v>
      </c>
      <c r="H262" s="50">
        <v>115650</v>
      </c>
      <c r="I262" s="50">
        <v>115192</v>
      </c>
      <c r="J262" s="50">
        <v>114696</v>
      </c>
      <c r="K262" s="50">
        <v>114236</v>
      </c>
      <c r="L262" s="50">
        <v>113742</v>
      </c>
      <c r="M262" s="51">
        <v>113258</v>
      </c>
      <c r="N262" s="14">
        <v>1154252</v>
      </c>
      <c r="O262" s="52">
        <v>1.4557842176489804</v>
      </c>
    </row>
    <row r="263" spans="1:15">
      <c r="A263" s="11"/>
      <c r="B263" s="53" t="s">
        <v>150</v>
      </c>
      <c r="C263" s="54"/>
      <c r="D263" s="55">
        <v>35812</v>
      </c>
      <c r="E263" s="56">
        <v>35539</v>
      </c>
      <c r="F263" s="56">
        <v>35682</v>
      </c>
      <c r="G263" s="56">
        <v>35833</v>
      </c>
      <c r="H263" s="56">
        <v>36036</v>
      </c>
      <c r="I263" s="56">
        <v>36235</v>
      </c>
      <c r="J263" s="56">
        <v>36333</v>
      </c>
      <c r="K263" s="56">
        <v>36503</v>
      </c>
      <c r="L263" s="56">
        <v>36630</v>
      </c>
      <c r="M263" s="57">
        <v>36776</v>
      </c>
      <c r="N263" s="58">
        <v>361379</v>
      </c>
      <c r="O263" s="52">
        <v>0.45578421764898036</v>
      </c>
    </row>
    <row r="264" spans="1:15">
      <c r="A264" s="11"/>
      <c r="B264" s="12" t="s">
        <v>151</v>
      </c>
      <c r="C264" s="59">
        <f>C261/C262</f>
        <v>0.64377682403433478</v>
      </c>
      <c r="D264" s="49">
        <v>75872.961373390557</v>
      </c>
      <c r="E264" s="50">
        <v>75320.6008583691</v>
      </c>
      <c r="F264" s="50">
        <v>75024.4635193133</v>
      </c>
      <c r="G264" s="50">
        <v>74733.476394849786</v>
      </c>
      <c r="H264" s="50">
        <v>74452.789699570814</v>
      </c>
      <c r="I264" s="50">
        <v>74157.939914163086</v>
      </c>
      <c r="J264" s="50">
        <v>73838.626609442057</v>
      </c>
      <c r="K264" s="50">
        <v>73542.489270386272</v>
      </c>
      <c r="L264" s="50">
        <v>73224.4635193133</v>
      </c>
      <c r="M264" s="51">
        <v>72912.875536480686</v>
      </c>
      <c r="N264" s="14">
        <v>743080.68669527886</v>
      </c>
      <c r="O264" s="52">
        <v>0.93720014011736918</v>
      </c>
    </row>
    <row r="265" spans="1:15">
      <c r="A265" s="11"/>
      <c r="B265" s="60" t="s">
        <v>152</v>
      </c>
      <c r="C265" s="61"/>
      <c r="D265" s="55">
        <v>-6171.0386266094429</v>
      </c>
      <c r="E265" s="56">
        <v>-6138.3991416309</v>
      </c>
      <c r="F265" s="56">
        <v>-5831.5364806867001</v>
      </c>
      <c r="G265" s="56">
        <v>-5519.5236051502143</v>
      </c>
      <c r="H265" s="56">
        <v>-5161.2103004291857</v>
      </c>
      <c r="I265" s="56">
        <v>-4799.0600858369144</v>
      </c>
      <c r="J265" s="56">
        <v>-4524.3733905579429</v>
      </c>
      <c r="K265" s="56">
        <v>-4190.5107296137285</v>
      </c>
      <c r="L265" s="56">
        <v>-3887.5364806867001</v>
      </c>
      <c r="M265" s="57">
        <v>-3569.1244635193143</v>
      </c>
      <c r="N265" s="58">
        <v>-49792.313304721043</v>
      </c>
      <c r="O265" s="70">
        <v>-6.279985988263069E-2</v>
      </c>
    </row>
    <row r="266" spans="1:15">
      <c r="A266" s="11"/>
      <c r="B266" s="60" t="s">
        <v>153</v>
      </c>
      <c r="C266" s="61">
        <f>(C262-C261)/C262</f>
        <v>0.35622317596566522</v>
      </c>
      <c r="D266" s="55">
        <v>41983.038626609443</v>
      </c>
      <c r="E266" s="56">
        <v>41677.3991416309</v>
      </c>
      <c r="F266" s="56">
        <v>41513.536480686693</v>
      </c>
      <c r="G266" s="56">
        <v>41352.523605150214</v>
      </c>
      <c r="H266" s="56">
        <v>41197.210300429186</v>
      </c>
      <c r="I266" s="56">
        <v>41034.060085836907</v>
      </c>
      <c r="J266" s="56">
        <v>40857.373390557936</v>
      </c>
      <c r="K266" s="56">
        <v>40693.510729613728</v>
      </c>
      <c r="L266" s="56">
        <v>40517.536480686693</v>
      </c>
      <c r="M266" s="57">
        <v>40345.124463519314</v>
      </c>
      <c r="N266" s="58">
        <v>411171.31330472103</v>
      </c>
      <c r="O266" s="52">
        <v>0.51858407753161107</v>
      </c>
    </row>
    <row r="267" spans="1:15">
      <c r="A267" s="11"/>
      <c r="B267" s="12"/>
      <c r="C267" s="48"/>
      <c r="D267" s="49"/>
      <c r="E267" s="50"/>
      <c r="F267" s="50"/>
      <c r="G267" s="50"/>
      <c r="H267" s="50"/>
      <c r="I267" s="50"/>
      <c r="J267" s="50"/>
      <c r="K267" s="50"/>
      <c r="L267" s="50"/>
      <c r="M267" s="51"/>
      <c r="N267" s="14"/>
      <c r="O267" s="14"/>
    </row>
    <row r="268" spans="1:15">
      <c r="A268" s="11">
        <f>A261+1</f>
        <v>39</v>
      </c>
      <c r="B268" s="12" t="s">
        <v>112</v>
      </c>
      <c r="C268" s="48">
        <f t="shared" si="0"/>
        <v>72000</v>
      </c>
      <c r="D268" s="49">
        <v>82773</v>
      </c>
      <c r="E268" s="50">
        <v>82188</v>
      </c>
      <c r="F268" s="50">
        <v>81576</v>
      </c>
      <c r="G268" s="50">
        <v>81009</v>
      </c>
      <c r="H268" s="50">
        <v>80343</v>
      </c>
      <c r="I268" s="50">
        <v>79704</v>
      </c>
      <c r="J268" s="50">
        <v>79074</v>
      </c>
      <c r="K268" s="50">
        <v>78417</v>
      </c>
      <c r="L268" s="50">
        <v>77751</v>
      </c>
      <c r="M268" s="51">
        <v>77112</v>
      </c>
      <c r="N268" s="14">
        <v>799947</v>
      </c>
      <c r="O268" s="52">
        <v>1</v>
      </c>
    </row>
    <row r="269" spans="1:15">
      <c r="A269" s="11"/>
      <c r="B269" s="12" t="s">
        <v>154</v>
      </c>
      <c r="C269" s="48">
        <f>(250*288)+(415*96)</f>
        <v>111840</v>
      </c>
      <c r="D269" s="49">
        <v>118524</v>
      </c>
      <c r="E269" s="50">
        <v>117708</v>
      </c>
      <c r="F269" s="50">
        <v>117296</v>
      </c>
      <c r="G269" s="50">
        <v>116866</v>
      </c>
      <c r="H269" s="50">
        <v>116388</v>
      </c>
      <c r="I269" s="50">
        <v>115896</v>
      </c>
      <c r="J269" s="50">
        <v>115424</v>
      </c>
      <c r="K269" s="50">
        <v>114962</v>
      </c>
      <c r="L269" s="50">
        <v>114484</v>
      </c>
      <c r="M269" s="51">
        <v>114030</v>
      </c>
      <c r="N269" s="14">
        <v>1161578</v>
      </c>
      <c r="O269" s="52">
        <v>1.4520686995513452</v>
      </c>
    </row>
    <row r="270" spans="1:15">
      <c r="A270" s="11"/>
      <c r="B270" s="53" t="s">
        <v>150</v>
      </c>
      <c r="C270" s="54"/>
      <c r="D270" s="55">
        <v>35751</v>
      </c>
      <c r="E270" s="56">
        <v>35520</v>
      </c>
      <c r="F270" s="56">
        <v>35720</v>
      </c>
      <c r="G270" s="56">
        <v>35857</v>
      </c>
      <c r="H270" s="56">
        <v>36045</v>
      </c>
      <c r="I270" s="56">
        <v>36192</v>
      </c>
      <c r="J270" s="56">
        <v>36350</v>
      </c>
      <c r="K270" s="56">
        <v>36545</v>
      </c>
      <c r="L270" s="56">
        <v>36733</v>
      </c>
      <c r="M270" s="57">
        <v>36918</v>
      </c>
      <c r="N270" s="58">
        <v>361631</v>
      </c>
      <c r="O270" s="52">
        <v>0.45206869955134527</v>
      </c>
    </row>
    <row r="271" spans="1:15">
      <c r="A271" s="11"/>
      <c r="B271" s="12" t="s">
        <v>151</v>
      </c>
      <c r="C271" s="59">
        <f>C268/C269</f>
        <v>0.64377682403433478</v>
      </c>
      <c r="D271" s="49">
        <v>76303.0042918455</v>
      </c>
      <c r="E271" s="50">
        <v>75777.682403433471</v>
      </c>
      <c r="F271" s="50">
        <v>75512.446351931329</v>
      </c>
      <c r="G271" s="50">
        <v>75235.622317596572</v>
      </c>
      <c r="H271" s="50">
        <v>74927.896995708157</v>
      </c>
      <c r="I271" s="50">
        <v>74611.158798283257</v>
      </c>
      <c r="J271" s="50">
        <v>74307.296137339057</v>
      </c>
      <c r="K271" s="50">
        <v>74009.8712446352</v>
      </c>
      <c r="L271" s="50">
        <v>73702.145922746786</v>
      </c>
      <c r="M271" s="51">
        <v>73409.8712446352</v>
      </c>
      <c r="N271" s="14">
        <v>747796.99570815451</v>
      </c>
      <c r="O271" s="52">
        <v>0.93480817567683172</v>
      </c>
    </row>
    <row r="272" spans="1:15">
      <c r="A272" s="11"/>
      <c r="B272" s="60" t="s">
        <v>152</v>
      </c>
      <c r="C272" s="61"/>
      <c r="D272" s="55">
        <v>-6469.9957081544999</v>
      </c>
      <c r="E272" s="56">
        <v>-6410.3175965665287</v>
      </c>
      <c r="F272" s="56">
        <v>-6063.5536480686715</v>
      </c>
      <c r="G272" s="56">
        <v>-5773.3776824034285</v>
      </c>
      <c r="H272" s="56">
        <v>-5415.1030042918428</v>
      </c>
      <c r="I272" s="56">
        <v>-5092.8412017167429</v>
      </c>
      <c r="J272" s="56">
        <v>-4766.7038626609428</v>
      </c>
      <c r="K272" s="56">
        <v>-4407.1287553647999</v>
      </c>
      <c r="L272" s="56">
        <v>-4048.8540772532142</v>
      </c>
      <c r="M272" s="57">
        <v>-3702.1287553647999</v>
      </c>
      <c r="N272" s="58">
        <v>-52150.004291845471</v>
      </c>
      <c r="O272" s="70">
        <v>-6.5191824323168251E-2</v>
      </c>
    </row>
    <row r="273" spans="1:15">
      <c r="A273" s="11"/>
      <c r="B273" s="60" t="s">
        <v>153</v>
      </c>
      <c r="C273" s="61">
        <f>(C269-C268)/C269</f>
        <v>0.35622317596566522</v>
      </c>
      <c r="D273" s="55">
        <v>42220.995708154507</v>
      </c>
      <c r="E273" s="56">
        <v>41930.317596566521</v>
      </c>
      <c r="F273" s="56">
        <v>41783.553648068664</v>
      </c>
      <c r="G273" s="56">
        <v>41630.377682403428</v>
      </c>
      <c r="H273" s="56">
        <v>41460.103004291843</v>
      </c>
      <c r="I273" s="56">
        <v>41284.841201716736</v>
      </c>
      <c r="J273" s="56">
        <v>41116.703862660943</v>
      </c>
      <c r="K273" s="56">
        <v>40952.128755364807</v>
      </c>
      <c r="L273" s="56">
        <v>40781.854077253214</v>
      </c>
      <c r="M273" s="57">
        <v>40620.128755364807</v>
      </c>
      <c r="N273" s="58">
        <v>413781.00429184543</v>
      </c>
      <c r="O273" s="52">
        <v>0.51726052387451349</v>
      </c>
    </row>
    <row r="274" spans="1:15">
      <c r="A274" s="11"/>
      <c r="B274" s="12"/>
      <c r="C274" s="48"/>
      <c r="D274" s="49"/>
      <c r="E274" s="50"/>
      <c r="F274" s="50"/>
      <c r="G274" s="50"/>
      <c r="H274" s="50"/>
      <c r="I274" s="50"/>
      <c r="J274" s="50"/>
      <c r="K274" s="50"/>
      <c r="L274" s="50"/>
      <c r="M274" s="51"/>
      <c r="N274" s="14"/>
      <c r="O274" s="14"/>
    </row>
    <row r="275" spans="1:15">
      <c r="A275" s="11">
        <f>A268+1</f>
        <v>40</v>
      </c>
      <c r="B275" s="12" t="s">
        <v>114</v>
      </c>
      <c r="C275" s="48">
        <f t="shared" si="0"/>
        <v>72000</v>
      </c>
      <c r="D275" s="49">
        <v>85950</v>
      </c>
      <c r="E275" s="50">
        <v>85356</v>
      </c>
      <c r="F275" s="50">
        <v>84744</v>
      </c>
      <c r="G275" s="50">
        <v>84069</v>
      </c>
      <c r="H275" s="50">
        <v>83412</v>
      </c>
      <c r="I275" s="50">
        <v>82800</v>
      </c>
      <c r="J275" s="50">
        <v>82152</v>
      </c>
      <c r="K275" s="50">
        <v>81513</v>
      </c>
      <c r="L275" s="50">
        <v>80865</v>
      </c>
      <c r="M275" s="51">
        <v>80190</v>
      </c>
      <c r="N275" s="14">
        <v>831051</v>
      </c>
      <c r="O275" s="52">
        <v>1</v>
      </c>
    </row>
    <row r="276" spans="1:15">
      <c r="A276" s="11"/>
      <c r="B276" s="12" t="s">
        <v>154</v>
      </c>
      <c r="C276" s="48">
        <f>(250*288)+(415*96)</f>
        <v>111840</v>
      </c>
      <c r="D276" s="49">
        <v>120666</v>
      </c>
      <c r="E276" s="50">
        <v>119908</v>
      </c>
      <c r="F276" s="50">
        <v>119454</v>
      </c>
      <c r="G276" s="50">
        <v>119060</v>
      </c>
      <c r="H276" s="50">
        <v>118598</v>
      </c>
      <c r="I276" s="50">
        <v>118136</v>
      </c>
      <c r="J276" s="50">
        <v>117686</v>
      </c>
      <c r="K276" s="50">
        <v>117278</v>
      </c>
      <c r="L276" s="50">
        <v>116834</v>
      </c>
      <c r="M276" s="51">
        <v>116366</v>
      </c>
      <c r="N276" s="14">
        <v>1183986</v>
      </c>
      <c r="O276" s="52">
        <v>1.4246851276275463</v>
      </c>
    </row>
    <row r="277" spans="1:15">
      <c r="A277" s="11"/>
      <c r="B277" s="53" t="s">
        <v>150</v>
      </c>
      <c r="C277" s="54"/>
      <c r="D277" s="55">
        <v>34716</v>
      </c>
      <c r="E277" s="56">
        <v>34552</v>
      </c>
      <c r="F277" s="56">
        <v>34710</v>
      </c>
      <c r="G277" s="56">
        <v>34991</v>
      </c>
      <c r="H277" s="56">
        <v>35186</v>
      </c>
      <c r="I277" s="56">
        <v>35336</v>
      </c>
      <c r="J277" s="56">
        <v>35534</v>
      </c>
      <c r="K277" s="56">
        <v>35765</v>
      </c>
      <c r="L277" s="56">
        <v>35969</v>
      </c>
      <c r="M277" s="57">
        <v>36176</v>
      </c>
      <c r="N277" s="58">
        <v>352935</v>
      </c>
      <c r="O277" s="52">
        <v>0.42468512762754634</v>
      </c>
    </row>
    <row r="278" spans="1:15">
      <c r="A278" s="11"/>
      <c r="B278" s="12" t="s">
        <v>151</v>
      </c>
      <c r="C278" s="59">
        <f>C275/C276</f>
        <v>0.64377682403433478</v>
      </c>
      <c r="D278" s="49">
        <v>77681.974248927043</v>
      </c>
      <c r="E278" s="50">
        <v>77193.991416309014</v>
      </c>
      <c r="F278" s="50">
        <v>76901.716738197429</v>
      </c>
      <c r="G278" s="50">
        <v>76648.0686695279</v>
      </c>
      <c r="H278" s="50">
        <v>76350.643776824043</v>
      </c>
      <c r="I278" s="50">
        <v>76053.218884120171</v>
      </c>
      <c r="J278" s="50">
        <v>75763.519313304729</v>
      </c>
      <c r="K278" s="50">
        <v>75500.858369098714</v>
      </c>
      <c r="L278" s="50">
        <v>75215.021459227471</v>
      </c>
      <c r="M278" s="51">
        <v>74913.7339055794</v>
      </c>
      <c r="N278" s="14">
        <v>762222.74678111589</v>
      </c>
      <c r="O278" s="52">
        <v>0.91717926671301264</v>
      </c>
    </row>
    <row r="279" spans="1:15">
      <c r="A279" s="11"/>
      <c r="B279" s="60" t="s">
        <v>152</v>
      </c>
      <c r="C279" s="61"/>
      <c r="D279" s="55">
        <v>-8268.0257510729571</v>
      </c>
      <c r="E279" s="56">
        <v>-8162.0085836909857</v>
      </c>
      <c r="F279" s="56">
        <v>-7842.2832618025714</v>
      </c>
      <c r="G279" s="56">
        <v>-7420.9313304720999</v>
      </c>
      <c r="H279" s="56">
        <v>-7061.356223175957</v>
      </c>
      <c r="I279" s="56">
        <v>-6746.7811158798286</v>
      </c>
      <c r="J279" s="56">
        <v>-6388.4806866952713</v>
      </c>
      <c r="K279" s="56">
        <v>-6012.1416309012857</v>
      </c>
      <c r="L279" s="56">
        <v>-5649.9785407725285</v>
      </c>
      <c r="M279" s="57">
        <v>-5276.2660944206</v>
      </c>
      <c r="N279" s="58">
        <v>-68828.253218884085</v>
      </c>
      <c r="O279" s="70">
        <v>-8.2820733286987303E-2</v>
      </c>
    </row>
    <row r="280" spans="1:15">
      <c r="A280" s="11"/>
      <c r="B280" s="60" t="s">
        <v>153</v>
      </c>
      <c r="C280" s="61">
        <f>(C276-C275)/C276</f>
        <v>0.35622317596566522</v>
      </c>
      <c r="D280" s="55">
        <v>42984.025751072957</v>
      </c>
      <c r="E280" s="56">
        <v>42714.008583690986</v>
      </c>
      <c r="F280" s="56">
        <v>42552.283261802571</v>
      </c>
      <c r="G280" s="56">
        <v>42411.9313304721</v>
      </c>
      <c r="H280" s="56">
        <v>42247.356223175964</v>
      </c>
      <c r="I280" s="56">
        <v>42082.781115879829</v>
      </c>
      <c r="J280" s="56">
        <v>41922.480686695279</v>
      </c>
      <c r="K280" s="56">
        <v>41777.141630901286</v>
      </c>
      <c r="L280" s="56">
        <v>41618.978540772529</v>
      </c>
      <c r="M280" s="57">
        <v>41452.2660944206</v>
      </c>
      <c r="N280" s="58">
        <v>421763.25321888411</v>
      </c>
      <c r="O280" s="52">
        <v>0.50750586091453365</v>
      </c>
    </row>
    <row r="281" spans="1:15">
      <c r="A281" s="11"/>
      <c r="B281" s="12"/>
      <c r="C281" s="48"/>
      <c r="D281" s="49"/>
      <c r="E281" s="50"/>
      <c r="F281" s="50"/>
      <c r="G281" s="50"/>
      <c r="H281" s="50"/>
      <c r="I281" s="50"/>
      <c r="J281" s="50"/>
      <c r="K281" s="50"/>
      <c r="L281" s="50"/>
      <c r="M281" s="51"/>
      <c r="N281" s="14"/>
      <c r="O281" s="14"/>
    </row>
    <row r="282" spans="1:15">
      <c r="A282" s="11">
        <f>A275+1</f>
        <v>41</v>
      </c>
      <c r="B282" s="12" t="s">
        <v>116</v>
      </c>
      <c r="C282" s="48">
        <f t="shared" si="0"/>
        <v>72000</v>
      </c>
      <c r="D282" s="49">
        <v>83115</v>
      </c>
      <c r="E282" s="50">
        <v>82494</v>
      </c>
      <c r="F282" s="50">
        <v>81891</v>
      </c>
      <c r="G282" s="50">
        <v>81279</v>
      </c>
      <c r="H282" s="50">
        <v>80622</v>
      </c>
      <c r="I282" s="50">
        <v>80001</v>
      </c>
      <c r="J282" s="50">
        <v>79416</v>
      </c>
      <c r="K282" s="50">
        <v>78795</v>
      </c>
      <c r="L282" s="50">
        <v>78138</v>
      </c>
      <c r="M282" s="51">
        <v>77481</v>
      </c>
      <c r="N282" s="14">
        <v>803232</v>
      </c>
      <c r="O282" s="52">
        <v>1</v>
      </c>
    </row>
    <row r="283" spans="1:15">
      <c r="A283" s="11"/>
      <c r="B283" s="12" t="s">
        <v>154</v>
      </c>
      <c r="C283" s="48">
        <f>(250*288)+(415*96)</f>
        <v>111840</v>
      </c>
      <c r="D283" s="49">
        <v>118254</v>
      </c>
      <c r="E283" s="50">
        <v>117446</v>
      </c>
      <c r="F283" s="50">
        <v>116986</v>
      </c>
      <c r="G283" s="50">
        <v>116556</v>
      </c>
      <c r="H283" s="50">
        <v>116086</v>
      </c>
      <c r="I283" s="50">
        <v>115618</v>
      </c>
      <c r="J283" s="50">
        <v>115190</v>
      </c>
      <c r="K283" s="50">
        <v>114700</v>
      </c>
      <c r="L283" s="50">
        <v>114226</v>
      </c>
      <c r="M283" s="51">
        <v>113728</v>
      </c>
      <c r="N283" s="14">
        <v>1158790</v>
      </c>
      <c r="O283" s="52">
        <v>1.442659157005697</v>
      </c>
    </row>
    <row r="284" spans="1:15">
      <c r="A284" s="11"/>
      <c r="B284" s="53" t="s">
        <v>150</v>
      </c>
      <c r="C284" s="54"/>
      <c r="D284" s="55">
        <v>35139</v>
      </c>
      <c r="E284" s="56">
        <v>34952</v>
      </c>
      <c r="F284" s="56">
        <v>35095</v>
      </c>
      <c r="G284" s="56">
        <v>35277</v>
      </c>
      <c r="H284" s="56">
        <v>35464</v>
      </c>
      <c r="I284" s="56">
        <v>35617</v>
      </c>
      <c r="J284" s="56">
        <v>35774</v>
      </c>
      <c r="K284" s="56">
        <v>35905</v>
      </c>
      <c r="L284" s="56">
        <v>36088</v>
      </c>
      <c r="M284" s="57">
        <v>36247</v>
      </c>
      <c r="N284" s="58">
        <v>355558</v>
      </c>
      <c r="O284" s="52">
        <v>0.44265915700569697</v>
      </c>
    </row>
    <row r="285" spans="1:15">
      <c r="A285" s="11"/>
      <c r="B285" s="12" t="s">
        <v>151</v>
      </c>
      <c r="C285" s="59">
        <f>C282/C283</f>
        <v>0.64377682403433478</v>
      </c>
      <c r="D285" s="49">
        <v>76129.184549356229</v>
      </c>
      <c r="E285" s="50">
        <v>75609.012875536486</v>
      </c>
      <c r="F285" s="50">
        <v>75312.875536480686</v>
      </c>
      <c r="G285" s="50">
        <v>75036.051502145929</v>
      </c>
      <c r="H285" s="50">
        <v>74733.476394849786</v>
      </c>
      <c r="I285" s="50">
        <v>74432.188841201714</v>
      </c>
      <c r="J285" s="50">
        <v>74156.652360515029</v>
      </c>
      <c r="K285" s="50">
        <v>73841.2017167382</v>
      </c>
      <c r="L285" s="50">
        <v>73536.051502145929</v>
      </c>
      <c r="M285" s="51">
        <v>73215.450643776829</v>
      </c>
      <c r="N285" s="14">
        <v>746002.14592274674</v>
      </c>
      <c r="O285" s="52">
        <v>0.92875053026117826</v>
      </c>
    </row>
    <row r="286" spans="1:15">
      <c r="A286" s="11"/>
      <c r="B286" s="60" t="s">
        <v>152</v>
      </c>
      <c r="C286" s="61"/>
      <c r="D286" s="55">
        <v>-6985.8154506437713</v>
      </c>
      <c r="E286" s="56">
        <v>-6884.9871244635142</v>
      </c>
      <c r="F286" s="56">
        <v>-6578.1244635193143</v>
      </c>
      <c r="G286" s="56">
        <v>-6242.9484978540713</v>
      </c>
      <c r="H286" s="56">
        <v>-5888.5236051502143</v>
      </c>
      <c r="I286" s="56">
        <v>-5568.8111587982858</v>
      </c>
      <c r="J286" s="56">
        <v>-5259.3476394849713</v>
      </c>
      <c r="K286" s="56">
        <v>-4953.7982832618</v>
      </c>
      <c r="L286" s="56">
        <v>-4601.9484978540713</v>
      </c>
      <c r="M286" s="57">
        <v>-4265.5493562231713</v>
      </c>
      <c r="N286" s="58">
        <v>-57229.854077253185</v>
      </c>
      <c r="O286" s="70">
        <v>-7.1249469738821639E-2</v>
      </c>
    </row>
    <row r="287" spans="1:15">
      <c r="A287" s="11"/>
      <c r="B287" s="60" t="s">
        <v>153</v>
      </c>
      <c r="C287" s="61">
        <f>(C283-C282)/C283</f>
        <v>0.35622317596566522</v>
      </c>
      <c r="D287" s="55">
        <v>42124.815450643771</v>
      </c>
      <c r="E287" s="56">
        <v>41836.987124463514</v>
      </c>
      <c r="F287" s="56">
        <v>41673.124463519314</v>
      </c>
      <c r="G287" s="56">
        <v>41519.948497854079</v>
      </c>
      <c r="H287" s="56">
        <v>41352.523605150214</v>
      </c>
      <c r="I287" s="56">
        <v>41185.811158798278</v>
      </c>
      <c r="J287" s="56">
        <v>41033.347639484979</v>
      </c>
      <c r="K287" s="56">
        <v>40858.7982832618</v>
      </c>
      <c r="L287" s="56">
        <v>40689.948497854079</v>
      </c>
      <c r="M287" s="57">
        <v>40512.549356223171</v>
      </c>
      <c r="N287" s="58">
        <v>412787.85407725326</v>
      </c>
      <c r="O287" s="52">
        <v>0.51390862674451876</v>
      </c>
    </row>
    <row r="288" spans="1:15">
      <c r="A288" s="11"/>
      <c r="B288" s="12"/>
      <c r="C288" s="48"/>
      <c r="D288" s="49"/>
      <c r="E288" s="50"/>
      <c r="F288" s="50"/>
      <c r="G288" s="50"/>
      <c r="H288" s="50"/>
      <c r="I288" s="50"/>
      <c r="J288" s="50"/>
      <c r="K288" s="50"/>
      <c r="L288" s="50"/>
      <c r="M288" s="51"/>
      <c r="N288" s="14"/>
      <c r="O288" s="14"/>
    </row>
    <row r="289" spans="1:15">
      <c r="A289" s="11">
        <f>A282+1</f>
        <v>42</v>
      </c>
      <c r="B289" s="12" t="s">
        <v>118</v>
      </c>
      <c r="C289" s="48">
        <f t="shared" si="0"/>
        <v>72000</v>
      </c>
      <c r="D289" s="49">
        <v>78804</v>
      </c>
      <c r="E289" s="50">
        <v>78219</v>
      </c>
      <c r="F289" s="50">
        <v>77679</v>
      </c>
      <c r="G289" s="50">
        <v>77076</v>
      </c>
      <c r="H289" s="50">
        <v>76482</v>
      </c>
      <c r="I289" s="50">
        <v>75942</v>
      </c>
      <c r="J289" s="50">
        <v>75330</v>
      </c>
      <c r="K289" s="50">
        <v>74745</v>
      </c>
      <c r="L289" s="50">
        <v>74178</v>
      </c>
      <c r="M289" s="51">
        <v>73566</v>
      </c>
      <c r="N289" s="14">
        <v>762021</v>
      </c>
      <c r="O289" s="52">
        <v>1</v>
      </c>
    </row>
    <row r="290" spans="1:15">
      <c r="A290" s="11"/>
      <c r="B290" s="12" t="s">
        <v>154</v>
      </c>
      <c r="C290" s="48">
        <f>(250*288)+(415*96)</f>
        <v>111840</v>
      </c>
      <c r="D290" s="49">
        <v>112638</v>
      </c>
      <c r="E290" s="50">
        <v>111842</v>
      </c>
      <c r="F290" s="50">
        <v>111424</v>
      </c>
      <c r="G290" s="50">
        <v>110972</v>
      </c>
      <c r="H290" s="50">
        <v>110524</v>
      </c>
      <c r="I290" s="50">
        <v>110096</v>
      </c>
      <c r="J290" s="50">
        <v>109630</v>
      </c>
      <c r="K290" s="50">
        <v>109180</v>
      </c>
      <c r="L290" s="50">
        <v>108704</v>
      </c>
      <c r="M290" s="51">
        <v>108230</v>
      </c>
      <c r="N290" s="14">
        <v>1103240</v>
      </c>
      <c r="O290" s="52">
        <v>1.4477816228161691</v>
      </c>
    </row>
    <row r="291" spans="1:15">
      <c r="A291" s="11"/>
      <c r="B291" s="53" t="s">
        <v>150</v>
      </c>
      <c r="C291" s="54"/>
      <c r="D291" s="55">
        <v>33834</v>
      </c>
      <c r="E291" s="56">
        <v>33623</v>
      </c>
      <c r="F291" s="56">
        <v>33745</v>
      </c>
      <c r="G291" s="56">
        <v>33896</v>
      </c>
      <c r="H291" s="56">
        <v>34042</v>
      </c>
      <c r="I291" s="56">
        <v>34154</v>
      </c>
      <c r="J291" s="56">
        <v>34300</v>
      </c>
      <c r="K291" s="56">
        <v>34435</v>
      </c>
      <c r="L291" s="56">
        <v>34526</v>
      </c>
      <c r="M291" s="57">
        <v>34664</v>
      </c>
      <c r="N291" s="58">
        <v>341219</v>
      </c>
      <c r="O291" s="52">
        <v>0.44778162281616912</v>
      </c>
    </row>
    <row r="292" spans="1:15">
      <c r="A292" s="11"/>
      <c r="B292" s="12" t="s">
        <v>151</v>
      </c>
      <c r="C292" s="59">
        <f>C289/C290</f>
        <v>0.64377682403433478</v>
      </c>
      <c r="D292" s="49">
        <v>72513.7339055794</v>
      </c>
      <c r="E292" s="50">
        <v>72001.287553648071</v>
      </c>
      <c r="F292" s="50">
        <v>71732.188841201714</v>
      </c>
      <c r="G292" s="50">
        <v>71441.2017167382</v>
      </c>
      <c r="H292" s="50">
        <v>71152.789699570814</v>
      </c>
      <c r="I292" s="50">
        <v>70877.253218884129</v>
      </c>
      <c r="J292" s="50">
        <v>70577.253218884129</v>
      </c>
      <c r="K292" s="50">
        <v>70287.553648068671</v>
      </c>
      <c r="L292" s="50">
        <v>69981.115879828329</v>
      </c>
      <c r="M292" s="51">
        <v>69675.965665236057</v>
      </c>
      <c r="N292" s="14">
        <v>710240.34334763954</v>
      </c>
      <c r="O292" s="52">
        <v>0.93204825503186861</v>
      </c>
    </row>
    <row r="293" spans="1:15">
      <c r="A293" s="11"/>
      <c r="B293" s="60" t="s">
        <v>152</v>
      </c>
      <c r="C293" s="61"/>
      <c r="D293" s="55">
        <v>-6290.2660944206</v>
      </c>
      <c r="E293" s="56">
        <v>-6217.7124463519285</v>
      </c>
      <c r="F293" s="56">
        <v>-5946.8111587982858</v>
      </c>
      <c r="G293" s="56">
        <v>-5634.7982832618</v>
      </c>
      <c r="H293" s="56">
        <v>-5329.2103004291857</v>
      </c>
      <c r="I293" s="56">
        <v>-5064.7467811158713</v>
      </c>
      <c r="J293" s="56">
        <v>-4752.7467811158713</v>
      </c>
      <c r="K293" s="56">
        <v>-4457.4463519313285</v>
      </c>
      <c r="L293" s="56">
        <v>-4196.8841201716714</v>
      </c>
      <c r="M293" s="57">
        <v>-3890.0343347639428</v>
      </c>
      <c r="N293" s="58">
        <v>-51780.656652360485</v>
      </c>
      <c r="O293" s="70">
        <v>-6.7951744968131431E-2</v>
      </c>
    </row>
    <row r="294" spans="1:15">
      <c r="A294" s="11"/>
      <c r="B294" s="60" t="s">
        <v>153</v>
      </c>
      <c r="C294" s="61">
        <f>(C290-C289)/C290</f>
        <v>0.35622317596566522</v>
      </c>
      <c r="D294" s="55">
        <v>40124.2660944206</v>
      </c>
      <c r="E294" s="56">
        <v>39840.712446351929</v>
      </c>
      <c r="F294" s="56">
        <v>39691.811158798278</v>
      </c>
      <c r="G294" s="56">
        <v>39530.7982832618</v>
      </c>
      <c r="H294" s="56">
        <v>39371.210300429186</v>
      </c>
      <c r="I294" s="56">
        <v>39218.746781115879</v>
      </c>
      <c r="J294" s="56">
        <v>39052.746781115879</v>
      </c>
      <c r="K294" s="56">
        <v>38892.446351931329</v>
      </c>
      <c r="L294" s="56">
        <v>38722.884120171671</v>
      </c>
      <c r="M294" s="57">
        <v>38554.03433476395</v>
      </c>
      <c r="N294" s="58">
        <v>392999.65665236046</v>
      </c>
      <c r="O294" s="52">
        <v>0.51573336778430046</v>
      </c>
    </row>
    <row r="295" spans="1:15">
      <c r="A295" s="11"/>
      <c r="B295" s="12"/>
      <c r="C295" s="48"/>
      <c r="D295" s="49"/>
      <c r="E295" s="50"/>
      <c r="F295" s="50"/>
      <c r="G295" s="50"/>
      <c r="H295" s="50"/>
      <c r="I295" s="50"/>
      <c r="J295" s="50"/>
      <c r="K295" s="50"/>
      <c r="L295" s="50"/>
      <c r="M295" s="51"/>
      <c r="N295" s="14"/>
      <c r="O295" s="14"/>
    </row>
    <row r="296" spans="1:15">
      <c r="A296" s="11">
        <f>A289+1</f>
        <v>43</v>
      </c>
      <c r="B296" s="12" t="s">
        <v>120</v>
      </c>
      <c r="C296" s="48">
        <f t="shared" si="0"/>
        <v>72000</v>
      </c>
      <c r="D296" s="49">
        <v>79191</v>
      </c>
      <c r="E296" s="50">
        <v>78606</v>
      </c>
      <c r="F296" s="50">
        <v>78003</v>
      </c>
      <c r="G296" s="50">
        <v>77436</v>
      </c>
      <c r="H296" s="50">
        <v>76815</v>
      </c>
      <c r="I296" s="50">
        <v>76176</v>
      </c>
      <c r="J296" s="50">
        <v>75582</v>
      </c>
      <c r="K296" s="50">
        <v>74970</v>
      </c>
      <c r="L296" s="50">
        <v>74385</v>
      </c>
      <c r="M296" s="51">
        <v>73782</v>
      </c>
      <c r="N296" s="14">
        <v>764946</v>
      </c>
      <c r="O296" s="52">
        <v>1</v>
      </c>
    </row>
    <row r="297" spans="1:15">
      <c r="A297" s="11"/>
      <c r="B297" s="12" t="s">
        <v>154</v>
      </c>
      <c r="C297" s="48">
        <f>(250*288)+(415*96)</f>
        <v>111840</v>
      </c>
      <c r="D297" s="49">
        <v>114158</v>
      </c>
      <c r="E297" s="50">
        <v>113326</v>
      </c>
      <c r="F297" s="50">
        <v>112878</v>
      </c>
      <c r="G297" s="50">
        <v>112442</v>
      </c>
      <c r="H297" s="50">
        <v>112000</v>
      </c>
      <c r="I297" s="50">
        <v>111528</v>
      </c>
      <c r="J297" s="50">
        <v>111070</v>
      </c>
      <c r="K297" s="50">
        <v>110596</v>
      </c>
      <c r="L297" s="50">
        <v>110122</v>
      </c>
      <c r="M297" s="51">
        <v>109658</v>
      </c>
      <c r="N297" s="14">
        <v>1117778</v>
      </c>
      <c r="O297" s="52">
        <v>1.4612508595377975</v>
      </c>
    </row>
    <row r="298" spans="1:15">
      <c r="A298" s="11"/>
      <c r="B298" s="53" t="s">
        <v>150</v>
      </c>
      <c r="C298" s="54"/>
      <c r="D298" s="55">
        <v>34967</v>
      </c>
      <c r="E298" s="56">
        <v>34720</v>
      </c>
      <c r="F298" s="56">
        <v>34875</v>
      </c>
      <c r="G298" s="56">
        <v>35006</v>
      </c>
      <c r="H298" s="56">
        <v>35185</v>
      </c>
      <c r="I298" s="56">
        <v>35352</v>
      </c>
      <c r="J298" s="56">
        <v>35488</v>
      </c>
      <c r="K298" s="56">
        <v>35626</v>
      </c>
      <c r="L298" s="56">
        <v>35737</v>
      </c>
      <c r="M298" s="57">
        <v>35876</v>
      </c>
      <c r="N298" s="58">
        <v>352832</v>
      </c>
      <c r="O298" s="52">
        <v>0.46125085953779743</v>
      </c>
    </row>
    <row r="299" spans="1:15">
      <c r="A299" s="11"/>
      <c r="B299" s="12" t="s">
        <v>151</v>
      </c>
      <c r="C299" s="59">
        <f>C296/C297</f>
        <v>0.64377682403433478</v>
      </c>
      <c r="D299" s="49">
        <v>73492.274678111586</v>
      </c>
      <c r="E299" s="50">
        <v>72956.652360515029</v>
      </c>
      <c r="F299" s="50">
        <v>72668.240343347643</v>
      </c>
      <c r="G299" s="50">
        <v>72387.553648068671</v>
      </c>
      <c r="H299" s="50">
        <v>72103.0042918455</v>
      </c>
      <c r="I299" s="50">
        <v>71799.141630901286</v>
      </c>
      <c r="J299" s="50">
        <v>71504.291845493557</v>
      </c>
      <c r="K299" s="50">
        <v>71199.141630901286</v>
      </c>
      <c r="L299" s="50">
        <v>70893.991416309014</v>
      </c>
      <c r="M299" s="51">
        <v>70595.278969957086</v>
      </c>
      <c r="N299" s="14">
        <v>719599.57081545074</v>
      </c>
      <c r="O299" s="52">
        <v>0.9407194374706852</v>
      </c>
    </row>
    <row r="300" spans="1:15">
      <c r="A300" s="11"/>
      <c r="B300" s="60" t="s">
        <v>152</v>
      </c>
      <c r="C300" s="61"/>
      <c r="D300" s="55">
        <v>-5698.7253218884143</v>
      </c>
      <c r="E300" s="56">
        <v>-5649.3476394849713</v>
      </c>
      <c r="F300" s="56">
        <v>-5334.7596566523571</v>
      </c>
      <c r="G300" s="56">
        <v>-5048.4463519313285</v>
      </c>
      <c r="H300" s="56">
        <v>-4711.9957081544999</v>
      </c>
      <c r="I300" s="56">
        <v>-4376.8583690987143</v>
      </c>
      <c r="J300" s="56">
        <v>-4077.708154506443</v>
      </c>
      <c r="K300" s="56">
        <v>-3770.8583690987143</v>
      </c>
      <c r="L300" s="56">
        <v>-3491.0085836909857</v>
      </c>
      <c r="M300" s="57">
        <v>-3186.7210300429142</v>
      </c>
      <c r="N300" s="58">
        <v>-45346.429184549343</v>
      </c>
      <c r="O300" s="70">
        <v>-5.9280562529314934E-2</v>
      </c>
    </row>
    <row r="301" spans="1:15">
      <c r="A301" s="11"/>
      <c r="B301" s="60" t="s">
        <v>153</v>
      </c>
      <c r="C301" s="61">
        <f>(C297-C296)/C297</f>
        <v>0.35622317596566522</v>
      </c>
      <c r="D301" s="55">
        <v>40665.725321888407</v>
      </c>
      <c r="E301" s="56">
        <v>40369.347639484979</v>
      </c>
      <c r="F301" s="56">
        <v>40209.759656652357</v>
      </c>
      <c r="G301" s="56">
        <v>40054.446351931329</v>
      </c>
      <c r="H301" s="56">
        <v>39896.995708154507</v>
      </c>
      <c r="I301" s="56">
        <v>39728.858369098707</v>
      </c>
      <c r="J301" s="56">
        <v>39565.708154506436</v>
      </c>
      <c r="K301" s="56">
        <v>39396.858369098707</v>
      </c>
      <c r="L301" s="56">
        <v>39228.008583690986</v>
      </c>
      <c r="M301" s="57">
        <v>39062.721030042914</v>
      </c>
      <c r="N301" s="58">
        <v>398178.42918454931</v>
      </c>
      <c r="O301" s="52">
        <v>0.52053142206711234</v>
      </c>
    </row>
    <row r="302" spans="1:15">
      <c r="A302" s="11"/>
      <c r="B302" s="12"/>
      <c r="C302" s="48"/>
      <c r="D302" s="49"/>
      <c r="E302" s="50"/>
      <c r="F302" s="50"/>
      <c r="G302" s="50"/>
      <c r="H302" s="50"/>
      <c r="I302" s="50"/>
      <c r="J302" s="50"/>
      <c r="K302" s="50"/>
      <c r="L302" s="50"/>
      <c r="M302" s="51"/>
      <c r="N302" s="14"/>
      <c r="O302" s="14"/>
    </row>
    <row r="303" spans="1:15">
      <c r="A303" s="11">
        <f>A296+1</f>
        <v>44</v>
      </c>
      <c r="B303" s="12" t="s">
        <v>122</v>
      </c>
      <c r="C303" s="48">
        <f t="shared" si="0"/>
        <v>72000</v>
      </c>
      <c r="D303" s="49">
        <v>80145</v>
      </c>
      <c r="E303" s="50">
        <v>79551</v>
      </c>
      <c r="F303" s="50">
        <v>78993</v>
      </c>
      <c r="G303" s="50">
        <v>78399</v>
      </c>
      <c r="H303" s="50">
        <v>77805</v>
      </c>
      <c r="I303" s="50">
        <v>77202</v>
      </c>
      <c r="J303" s="50">
        <v>76608</v>
      </c>
      <c r="K303" s="50">
        <v>76005</v>
      </c>
      <c r="L303" s="50">
        <v>75393</v>
      </c>
      <c r="M303" s="51">
        <v>74799</v>
      </c>
      <c r="N303" s="14">
        <v>774900</v>
      </c>
      <c r="O303" s="52">
        <v>1</v>
      </c>
    </row>
    <row r="304" spans="1:15">
      <c r="A304" s="11"/>
      <c r="B304" s="12" t="s">
        <v>154</v>
      </c>
      <c r="C304" s="48">
        <f>(250*288)+(415*96)</f>
        <v>111840</v>
      </c>
      <c r="D304" s="49">
        <v>114678</v>
      </c>
      <c r="E304" s="50">
        <v>113860</v>
      </c>
      <c r="F304" s="50">
        <v>113442</v>
      </c>
      <c r="G304" s="50">
        <v>112990</v>
      </c>
      <c r="H304" s="50">
        <v>112528</v>
      </c>
      <c r="I304" s="50">
        <v>112062</v>
      </c>
      <c r="J304" s="50">
        <v>111610</v>
      </c>
      <c r="K304" s="50">
        <v>111134</v>
      </c>
      <c r="L304" s="50">
        <v>110670</v>
      </c>
      <c r="M304" s="51">
        <v>110192</v>
      </c>
      <c r="N304" s="14">
        <v>1123166</v>
      </c>
      <c r="O304" s="52">
        <v>1.4494334752871338</v>
      </c>
    </row>
    <row r="305" spans="1:15">
      <c r="A305" s="11"/>
      <c r="B305" s="53" t="s">
        <v>150</v>
      </c>
      <c r="C305" s="54"/>
      <c r="D305" s="55">
        <v>34533</v>
      </c>
      <c r="E305" s="56">
        <v>34309</v>
      </c>
      <c r="F305" s="56">
        <v>34449</v>
      </c>
      <c r="G305" s="56">
        <v>34591</v>
      </c>
      <c r="H305" s="56">
        <v>34723</v>
      </c>
      <c r="I305" s="56">
        <v>34860</v>
      </c>
      <c r="J305" s="56">
        <v>35002</v>
      </c>
      <c r="K305" s="56">
        <v>35129</v>
      </c>
      <c r="L305" s="56">
        <v>35277</v>
      </c>
      <c r="M305" s="57">
        <v>35393</v>
      </c>
      <c r="N305" s="58">
        <v>348266</v>
      </c>
      <c r="O305" s="52">
        <v>0.44943347528713384</v>
      </c>
    </row>
    <row r="306" spans="1:15">
      <c r="A306" s="11"/>
      <c r="B306" s="12" t="s">
        <v>151</v>
      </c>
      <c r="C306" s="59">
        <f>C303/C304</f>
        <v>0.64377682403433478</v>
      </c>
      <c r="D306" s="49">
        <v>73827.038626609443</v>
      </c>
      <c r="E306" s="50">
        <v>73300.429184549357</v>
      </c>
      <c r="F306" s="50">
        <v>73031.330472103</v>
      </c>
      <c r="G306" s="50">
        <v>72740.343347639486</v>
      </c>
      <c r="H306" s="50">
        <v>72442.918454935629</v>
      </c>
      <c r="I306" s="50">
        <v>72142.918454935629</v>
      </c>
      <c r="J306" s="50">
        <v>71851.9313304721</v>
      </c>
      <c r="K306" s="50">
        <v>71545.493562231757</v>
      </c>
      <c r="L306" s="50">
        <v>71246.781115879829</v>
      </c>
      <c r="M306" s="51">
        <v>70939.055793991414</v>
      </c>
      <c r="N306" s="14">
        <v>723068.24034334777</v>
      </c>
      <c r="O306" s="52">
        <v>0.93311167936939965</v>
      </c>
    </row>
    <row r="307" spans="1:15">
      <c r="A307" s="11"/>
      <c r="B307" s="60" t="s">
        <v>152</v>
      </c>
      <c r="C307" s="61"/>
      <c r="D307" s="55">
        <v>-6317.9613733905571</v>
      </c>
      <c r="E307" s="56">
        <v>-6250.5708154506428</v>
      </c>
      <c r="F307" s="56">
        <v>-5961.6695278970001</v>
      </c>
      <c r="G307" s="56">
        <v>-5658.6566523605143</v>
      </c>
      <c r="H307" s="56">
        <v>-5362.0815450643713</v>
      </c>
      <c r="I307" s="56">
        <v>-5059.0815450643713</v>
      </c>
      <c r="J307" s="56">
        <v>-4756.0686695279001</v>
      </c>
      <c r="K307" s="56">
        <v>-4459.5064377682429</v>
      </c>
      <c r="L307" s="56">
        <v>-4146.2188841201714</v>
      </c>
      <c r="M307" s="57">
        <v>-3859.9442060085858</v>
      </c>
      <c r="N307" s="58">
        <v>-51831.759656652357</v>
      </c>
      <c r="O307" s="70">
        <v>-6.6888320630600545E-2</v>
      </c>
    </row>
    <row r="308" spans="1:15">
      <c r="A308" s="11"/>
      <c r="B308" s="60" t="s">
        <v>153</v>
      </c>
      <c r="C308" s="61">
        <f>(C304-C303)/C304</f>
        <v>0.35622317596566522</v>
      </c>
      <c r="D308" s="55">
        <v>40850.961373390557</v>
      </c>
      <c r="E308" s="56">
        <v>40559.570815450643</v>
      </c>
      <c r="F308" s="56">
        <v>40410.669527896993</v>
      </c>
      <c r="G308" s="56">
        <v>40249.656652360514</v>
      </c>
      <c r="H308" s="56">
        <v>40085.081545064379</v>
      </c>
      <c r="I308" s="56">
        <v>39919.081545064379</v>
      </c>
      <c r="J308" s="56">
        <v>39758.068669527893</v>
      </c>
      <c r="K308" s="56">
        <v>39588.506437768236</v>
      </c>
      <c r="L308" s="56">
        <v>39423.218884120171</v>
      </c>
      <c r="M308" s="57">
        <v>39252.944206008578</v>
      </c>
      <c r="N308" s="58">
        <v>400097.75965665234</v>
      </c>
      <c r="O308" s="52">
        <v>0.51632179591773431</v>
      </c>
    </row>
    <row r="309" spans="1:15">
      <c r="A309" s="11"/>
      <c r="B309" s="12"/>
      <c r="C309" s="48"/>
      <c r="D309" s="49"/>
      <c r="E309" s="50"/>
      <c r="F309" s="50"/>
      <c r="G309" s="50"/>
      <c r="H309" s="50"/>
      <c r="I309" s="50"/>
      <c r="J309" s="50"/>
      <c r="K309" s="50"/>
      <c r="L309" s="50"/>
      <c r="M309" s="51"/>
      <c r="N309" s="14"/>
      <c r="O309" s="14"/>
    </row>
    <row r="310" spans="1:15">
      <c r="A310" s="11">
        <f>A303+1</f>
        <v>45</v>
      </c>
      <c r="B310" s="12" t="s">
        <v>124</v>
      </c>
      <c r="C310" s="48">
        <f t="shared" si="0"/>
        <v>72000</v>
      </c>
      <c r="D310" s="49">
        <v>78696</v>
      </c>
      <c r="E310" s="50">
        <v>78120</v>
      </c>
      <c r="F310" s="50">
        <v>77508</v>
      </c>
      <c r="G310" s="50">
        <v>76914</v>
      </c>
      <c r="H310" s="50">
        <v>76293</v>
      </c>
      <c r="I310" s="50">
        <v>75699</v>
      </c>
      <c r="J310" s="50">
        <v>75141</v>
      </c>
      <c r="K310" s="50">
        <v>74502</v>
      </c>
      <c r="L310" s="50">
        <v>73917</v>
      </c>
      <c r="M310" s="51">
        <v>73323</v>
      </c>
      <c r="N310" s="14">
        <v>760113</v>
      </c>
      <c r="O310" s="52">
        <v>1</v>
      </c>
    </row>
    <row r="311" spans="1:15">
      <c r="A311" s="11"/>
      <c r="B311" s="12" t="s">
        <v>154</v>
      </c>
      <c r="C311" s="48">
        <f>(250*288)+(415*96)</f>
        <v>111840</v>
      </c>
      <c r="D311" s="49">
        <v>113032</v>
      </c>
      <c r="E311" s="50">
        <v>112238</v>
      </c>
      <c r="F311" s="50">
        <v>111826</v>
      </c>
      <c r="G311" s="50">
        <v>111374</v>
      </c>
      <c r="H311" s="50">
        <v>110922</v>
      </c>
      <c r="I311" s="50">
        <v>110492</v>
      </c>
      <c r="J311" s="50">
        <v>110040</v>
      </c>
      <c r="K311" s="50">
        <v>109590</v>
      </c>
      <c r="L311" s="50">
        <v>109134</v>
      </c>
      <c r="M311" s="51">
        <v>108688</v>
      </c>
      <c r="N311" s="14">
        <v>1107336</v>
      </c>
      <c r="O311" s="52">
        <v>1.456804448812216</v>
      </c>
    </row>
    <row r="312" spans="1:15">
      <c r="A312" s="11"/>
      <c r="B312" s="53" t="s">
        <v>150</v>
      </c>
      <c r="C312" s="54"/>
      <c r="D312" s="55">
        <v>34336</v>
      </c>
      <c r="E312" s="56">
        <v>34118</v>
      </c>
      <c r="F312" s="56">
        <v>34318</v>
      </c>
      <c r="G312" s="56">
        <v>34460</v>
      </c>
      <c r="H312" s="56">
        <v>34629</v>
      </c>
      <c r="I312" s="56">
        <v>34793</v>
      </c>
      <c r="J312" s="56">
        <v>34899</v>
      </c>
      <c r="K312" s="56">
        <v>35088</v>
      </c>
      <c r="L312" s="56">
        <v>35217</v>
      </c>
      <c r="M312" s="57">
        <v>35365</v>
      </c>
      <c r="N312" s="58">
        <v>347223</v>
      </c>
      <c r="O312" s="52">
        <v>0.4568044488122161</v>
      </c>
    </row>
    <row r="313" spans="1:15">
      <c r="A313" s="11"/>
      <c r="B313" s="12" t="s">
        <v>151</v>
      </c>
      <c r="C313" s="59">
        <f>C310/C311</f>
        <v>0.64377682403433478</v>
      </c>
      <c r="D313" s="49">
        <v>72767.381974248929</v>
      </c>
      <c r="E313" s="50">
        <v>72256.223175965672</v>
      </c>
      <c r="F313" s="50">
        <v>71990.987124463514</v>
      </c>
      <c r="G313" s="50">
        <v>71700</v>
      </c>
      <c r="H313" s="50">
        <v>71409.012875536486</v>
      </c>
      <c r="I313" s="50">
        <v>71132.188841201714</v>
      </c>
      <c r="J313" s="50">
        <v>70841.2017167382</v>
      </c>
      <c r="K313" s="50">
        <v>70551.502145922743</v>
      </c>
      <c r="L313" s="50">
        <v>70257.939914163086</v>
      </c>
      <c r="M313" s="51">
        <v>69970.815450643786</v>
      </c>
      <c r="N313" s="14">
        <v>712877.25321888411</v>
      </c>
      <c r="O313" s="52">
        <v>0.93785694129541808</v>
      </c>
    </row>
    <row r="314" spans="1:15">
      <c r="A314" s="11"/>
      <c r="B314" s="60" t="s">
        <v>152</v>
      </c>
      <c r="C314" s="61"/>
      <c r="D314" s="55">
        <v>-5928.6180257510714</v>
      </c>
      <c r="E314" s="56">
        <v>-5863.7768240343285</v>
      </c>
      <c r="F314" s="56">
        <v>-5517.0128755364858</v>
      </c>
      <c r="G314" s="56">
        <v>-5214</v>
      </c>
      <c r="H314" s="56">
        <v>-4883.9871244635142</v>
      </c>
      <c r="I314" s="56">
        <v>-4566.8111587982858</v>
      </c>
      <c r="J314" s="56">
        <v>-4299.7982832618</v>
      </c>
      <c r="K314" s="56">
        <v>-3950.4978540772572</v>
      </c>
      <c r="L314" s="56">
        <v>-3659.0600858369144</v>
      </c>
      <c r="M314" s="57">
        <v>-3352.1845493562141</v>
      </c>
      <c r="N314" s="58">
        <v>-47235.746781115871</v>
      </c>
      <c r="O314" s="70">
        <v>-6.2143058704581915E-2</v>
      </c>
    </row>
    <row r="315" spans="1:15">
      <c r="A315" s="11"/>
      <c r="B315" s="60" t="s">
        <v>153</v>
      </c>
      <c r="C315" s="61">
        <f>(C311-C310)/C311</f>
        <v>0.35622317596566522</v>
      </c>
      <c r="D315" s="55">
        <v>40264.618025751071</v>
      </c>
      <c r="E315" s="56">
        <v>39981.776824034336</v>
      </c>
      <c r="F315" s="56">
        <v>39835.012875536479</v>
      </c>
      <c r="G315" s="56">
        <v>39674</v>
      </c>
      <c r="H315" s="56">
        <v>39512.987124463514</v>
      </c>
      <c r="I315" s="56">
        <v>39359.811158798278</v>
      </c>
      <c r="J315" s="56">
        <v>39198.7982832618</v>
      </c>
      <c r="K315" s="56">
        <v>39038.49785407725</v>
      </c>
      <c r="L315" s="56">
        <v>38876.060085836907</v>
      </c>
      <c r="M315" s="57">
        <v>38717.184549356221</v>
      </c>
      <c r="N315" s="58">
        <v>394458.74678111589</v>
      </c>
      <c r="O315" s="52">
        <v>0.51894750751679797</v>
      </c>
    </row>
    <row r="316" spans="1:15">
      <c r="A316" s="11"/>
      <c r="B316" s="12"/>
      <c r="C316" s="48"/>
      <c r="D316" s="49"/>
      <c r="E316" s="50"/>
      <c r="F316" s="50"/>
      <c r="G316" s="50"/>
      <c r="H316" s="50"/>
      <c r="I316" s="50"/>
      <c r="J316" s="50"/>
      <c r="K316" s="50"/>
      <c r="L316" s="50"/>
      <c r="M316" s="51"/>
      <c r="N316" s="14"/>
      <c r="O316" s="14"/>
    </row>
    <row r="317" spans="1:15">
      <c r="A317" s="11">
        <f>A310+1</f>
        <v>46</v>
      </c>
      <c r="B317" s="12" t="s">
        <v>126</v>
      </c>
      <c r="C317" s="48">
        <f t="shared" si="0"/>
        <v>72000</v>
      </c>
      <c r="D317" s="49">
        <v>85824</v>
      </c>
      <c r="E317" s="50">
        <v>85203</v>
      </c>
      <c r="F317" s="50">
        <v>84564</v>
      </c>
      <c r="G317" s="50">
        <v>83916</v>
      </c>
      <c r="H317" s="50">
        <v>83268</v>
      </c>
      <c r="I317" s="50">
        <v>82602</v>
      </c>
      <c r="J317" s="50">
        <v>82008</v>
      </c>
      <c r="K317" s="50">
        <v>81342</v>
      </c>
      <c r="L317" s="50">
        <v>80667</v>
      </c>
      <c r="M317" s="51">
        <v>80010</v>
      </c>
      <c r="N317" s="14">
        <v>829404</v>
      </c>
      <c r="O317" s="52">
        <v>1</v>
      </c>
    </row>
    <row r="318" spans="1:15">
      <c r="A318" s="11"/>
      <c r="B318" s="12" t="s">
        <v>154</v>
      </c>
      <c r="C318" s="48">
        <f>(250*288)+(415*96)</f>
        <v>111840</v>
      </c>
      <c r="D318" s="49">
        <v>120612</v>
      </c>
      <c r="E318" s="50">
        <v>119830</v>
      </c>
      <c r="F318" s="50">
        <v>119426</v>
      </c>
      <c r="G318" s="50">
        <v>118994</v>
      </c>
      <c r="H318" s="50">
        <v>118560</v>
      </c>
      <c r="I318" s="50">
        <v>118094</v>
      </c>
      <c r="J318" s="50">
        <v>117692</v>
      </c>
      <c r="K318" s="50">
        <v>117260</v>
      </c>
      <c r="L318" s="50">
        <v>116838</v>
      </c>
      <c r="M318" s="51">
        <v>116368</v>
      </c>
      <c r="N318" s="14">
        <v>1183674</v>
      </c>
      <c r="O318" s="52">
        <v>1.4271380412923014</v>
      </c>
    </row>
    <row r="319" spans="1:15">
      <c r="A319" s="11"/>
      <c r="B319" s="53" t="s">
        <v>150</v>
      </c>
      <c r="C319" s="54"/>
      <c r="D319" s="55">
        <v>34788</v>
      </c>
      <c r="E319" s="56">
        <v>34627</v>
      </c>
      <c r="F319" s="56">
        <v>34862</v>
      </c>
      <c r="G319" s="56">
        <v>35078</v>
      </c>
      <c r="H319" s="56">
        <v>35292</v>
      </c>
      <c r="I319" s="56">
        <v>35492</v>
      </c>
      <c r="J319" s="56">
        <v>35684</v>
      </c>
      <c r="K319" s="56">
        <v>35918</v>
      </c>
      <c r="L319" s="56">
        <v>36171</v>
      </c>
      <c r="M319" s="57">
        <v>36358</v>
      </c>
      <c r="N319" s="58">
        <v>354270</v>
      </c>
      <c r="O319" s="52">
        <v>0.42713804129230148</v>
      </c>
    </row>
    <row r="320" spans="1:15">
      <c r="A320" s="11"/>
      <c r="B320" s="12" t="s">
        <v>151</v>
      </c>
      <c r="C320" s="59">
        <f>C317/C318</f>
        <v>0.64377682403433478</v>
      </c>
      <c r="D320" s="49">
        <v>77647.210300429186</v>
      </c>
      <c r="E320" s="50">
        <v>77143.776824034343</v>
      </c>
      <c r="F320" s="50">
        <v>76883.690987124472</v>
      </c>
      <c r="G320" s="50">
        <v>76605.579399141629</v>
      </c>
      <c r="H320" s="50">
        <v>76326.180257510729</v>
      </c>
      <c r="I320" s="50">
        <v>76026.180257510729</v>
      </c>
      <c r="J320" s="50">
        <v>75767.381974248929</v>
      </c>
      <c r="K320" s="50">
        <v>75489.2703862661</v>
      </c>
      <c r="L320" s="50">
        <v>75217.596566523614</v>
      </c>
      <c r="M320" s="51">
        <v>74915.021459227471</v>
      </c>
      <c r="N320" s="14">
        <v>762021.88841201714</v>
      </c>
      <c r="O320" s="52">
        <v>0.91875839568173912</v>
      </c>
    </row>
    <row r="321" spans="1:15">
      <c r="A321" s="11"/>
      <c r="B321" s="60" t="s">
        <v>152</v>
      </c>
      <c r="C321" s="61"/>
      <c r="D321" s="55">
        <v>-8176.7896995708143</v>
      </c>
      <c r="E321" s="56">
        <v>-8059.223175965657</v>
      </c>
      <c r="F321" s="56">
        <v>-7680.3090128755284</v>
      </c>
      <c r="G321" s="56">
        <v>-7310.4206008583715</v>
      </c>
      <c r="H321" s="56">
        <v>-6941.8197424892714</v>
      </c>
      <c r="I321" s="56">
        <v>-6575.8197424892714</v>
      </c>
      <c r="J321" s="56">
        <v>-6240.6180257510714</v>
      </c>
      <c r="K321" s="56">
        <v>-5852.7296137338999</v>
      </c>
      <c r="L321" s="56">
        <v>-5449.4034334763855</v>
      </c>
      <c r="M321" s="57">
        <v>-5094.9785407725285</v>
      </c>
      <c r="N321" s="58">
        <v>-67382.111587982799</v>
      </c>
      <c r="O321" s="70">
        <v>-8.1241604318260829E-2</v>
      </c>
    </row>
    <row r="322" spans="1:15">
      <c r="A322" s="11"/>
      <c r="B322" s="60" t="s">
        <v>153</v>
      </c>
      <c r="C322" s="61">
        <f>(C318-C317)/C318</f>
        <v>0.35622317596566522</v>
      </c>
      <c r="D322" s="55">
        <v>42964.789699570814</v>
      </c>
      <c r="E322" s="56">
        <v>42686.223175965664</v>
      </c>
      <c r="F322" s="56">
        <v>42542.309012875536</v>
      </c>
      <c r="G322" s="56">
        <v>42388.420600858364</v>
      </c>
      <c r="H322" s="56">
        <v>42233.819742489271</v>
      </c>
      <c r="I322" s="56">
        <v>42067.819742489271</v>
      </c>
      <c r="J322" s="56">
        <v>41924.618025751071</v>
      </c>
      <c r="K322" s="56">
        <v>41770.7296137339</v>
      </c>
      <c r="L322" s="56">
        <v>41620.403433476393</v>
      </c>
      <c r="M322" s="57">
        <v>41452.978540772529</v>
      </c>
      <c r="N322" s="58">
        <v>421652.1115879828</v>
      </c>
      <c r="O322" s="52">
        <v>0.50837964561056226</v>
      </c>
    </row>
    <row r="323" spans="1:15">
      <c r="A323" s="11"/>
      <c r="B323" s="12"/>
      <c r="C323" s="48"/>
      <c r="D323" s="49"/>
      <c r="E323" s="50"/>
      <c r="F323" s="50"/>
      <c r="G323" s="50"/>
      <c r="H323" s="50"/>
      <c r="I323" s="50"/>
      <c r="J323" s="50"/>
      <c r="K323" s="50"/>
      <c r="L323" s="50"/>
      <c r="M323" s="51"/>
      <c r="N323" s="14"/>
      <c r="O323" s="14"/>
    </row>
    <row r="324" spans="1:15">
      <c r="A324" s="11">
        <f>A317+1</f>
        <v>47</v>
      </c>
      <c r="B324" s="12" t="s">
        <v>128</v>
      </c>
      <c r="C324" s="48">
        <f t="shared" si="0"/>
        <v>72000</v>
      </c>
      <c r="D324" s="49">
        <v>81738</v>
      </c>
      <c r="E324" s="50">
        <v>81153</v>
      </c>
      <c r="F324" s="50">
        <v>80541</v>
      </c>
      <c r="G324" s="50">
        <v>79929</v>
      </c>
      <c r="H324" s="50">
        <v>79344</v>
      </c>
      <c r="I324" s="50">
        <v>78732</v>
      </c>
      <c r="J324" s="50">
        <v>78129</v>
      </c>
      <c r="K324" s="50">
        <v>77481</v>
      </c>
      <c r="L324" s="50">
        <v>76851</v>
      </c>
      <c r="M324" s="51">
        <v>76194</v>
      </c>
      <c r="N324" s="14">
        <v>790092</v>
      </c>
      <c r="O324" s="52">
        <v>1</v>
      </c>
    </row>
    <row r="325" spans="1:15">
      <c r="A325" s="11"/>
      <c r="B325" s="12" t="s">
        <v>154</v>
      </c>
      <c r="C325" s="48">
        <f>(250*288)+(415*96)</f>
        <v>111840</v>
      </c>
      <c r="D325" s="49">
        <v>116720</v>
      </c>
      <c r="E325" s="50">
        <v>115914</v>
      </c>
      <c r="F325" s="50">
        <v>115466</v>
      </c>
      <c r="G325" s="50">
        <v>115030</v>
      </c>
      <c r="H325" s="50">
        <v>114606</v>
      </c>
      <c r="I325" s="50">
        <v>114136</v>
      </c>
      <c r="J325" s="50">
        <v>113700</v>
      </c>
      <c r="K325" s="50">
        <v>113250</v>
      </c>
      <c r="L325" s="50">
        <v>112790</v>
      </c>
      <c r="M325" s="51">
        <v>112288</v>
      </c>
      <c r="N325" s="14">
        <v>1143900</v>
      </c>
      <c r="O325" s="52">
        <v>1.4478060782794915</v>
      </c>
    </row>
    <row r="326" spans="1:15">
      <c r="A326" s="11"/>
      <c r="B326" s="53" t="s">
        <v>150</v>
      </c>
      <c r="C326" s="54"/>
      <c r="D326" s="55">
        <v>34982</v>
      </c>
      <c r="E326" s="56">
        <v>34761</v>
      </c>
      <c r="F326" s="56">
        <v>34925</v>
      </c>
      <c r="G326" s="56">
        <v>35101</v>
      </c>
      <c r="H326" s="56">
        <v>35262</v>
      </c>
      <c r="I326" s="56">
        <v>35404</v>
      </c>
      <c r="J326" s="56">
        <v>35571</v>
      </c>
      <c r="K326" s="56">
        <v>35769</v>
      </c>
      <c r="L326" s="56">
        <v>35939</v>
      </c>
      <c r="M326" s="57">
        <v>36094</v>
      </c>
      <c r="N326" s="58">
        <v>353808</v>
      </c>
      <c r="O326" s="52">
        <v>0.44780607827949148</v>
      </c>
    </row>
    <row r="327" spans="1:15">
      <c r="A327" s="11"/>
      <c r="B327" s="12" t="s">
        <v>151</v>
      </c>
      <c r="C327" s="59">
        <f>C324/C325</f>
        <v>0.64377682403433478</v>
      </c>
      <c r="D327" s="49">
        <v>75141.630901287557</v>
      </c>
      <c r="E327" s="50">
        <v>74622.746781115886</v>
      </c>
      <c r="F327" s="50">
        <v>74334.3347639485</v>
      </c>
      <c r="G327" s="50">
        <v>74053.648068669529</v>
      </c>
      <c r="H327" s="50">
        <v>73780.686695278971</v>
      </c>
      <c r="I327" s="50">
        <v>73478.111587982828</v>
      </c>
      <c r="J327" s="50">
        <v>73197.424892703872</v>
      </c>
      <c r="K327" s="50">
        <v>72907.725321888414</v>
      </c>
      <c r="L327" s="50">
        <v>72611.587982832614</v>
      </c>
      <c r="M327" s="51">
        <v>72288.412017167386</v>
      </c>
      <c r="N327" s="14">
        <v>736416.30901287566</v>
      </c>
      <c r="O327" s="52">
        <v>0.93206399889237668</v>
      </c>
    </row>
    <row r="328" spans="1:15">
      <c r="A328" s="11"/>
      <c r="B328" s="60" t="s">
        <v>152</v>
      </c>
      <c r="C328" s="61"/>
      <c r="D328" s="55">
        <v>-6596.3690987124428</v>
      </c>
      <c r="E328" s="56">
        <v>-6530.2532188841142</v>
      </c>
      <c r="F328" s="56">
        <v>-6206.6652360515</v>
      </c>
      <c r="G328" s="56">
        <v>-5875.3519313304714</v>
      </c>
      <c r="H328" s="56">
        <v>-5563.3133047210285</v>
      </c>
      <c r="I328" s="56">
        <v>-5253.8884120171715</v>
      </c>
      <c r="J328" s="56">
        <v>-4931.5751072961284</v>
      </c>
      <c r="K328" s="56">
        <v>-4573.2746781115857</v>
      </c>
      <c r="L328" s="56">
        <v>-4239.4120171673858</v>
      </c>
      <c r="M328" s="57">
        <v>-3905.5879828326142</v>
      </c>
      <c r="N328" s="58">
        <v>-53675.690987124442</v>
      </c>
      <c r="O328" s="70">
        <v>-6.7936001107623475E-2</v>
      </c>
    </row>
    <row r="329" spans="1:15">
      <c r="A329" s="11"/>
      <c r="B329" s="60" t="s">
        <v>153</v>
      </c>
      <c r="C329" s="61">
        <f>(C325-C324)/C325</f>
        <v>0.35622317596566522</v>
      </c>
      <c r="D329" s="55">
        <v>41578.369098712443</v>
      </c>
      <c r="E329" s="56">
        <v>41291.253218884121</v>
      </c>
      <c r="F329" s="56">
        <v>41131.6652360515</v>
      </c>
      <c r="G329" s="56">
        <v>40976.351931330471</v>
      </c>
      <c r="H329" s="56">
        <v>40825.313304721029</v>
      </c>
      <c r="I329" s="56">
        <v>40657.888412017164</v>
      </c>
      <c r="J329" s="56">
        <v>40502.575107296136</v>
      </c>
      <c r="K329" s="56">
        <v>40342.274678111586</v>
      </c>
      <c r="L329" s="56">
        <v>40178.412017167379</v>
      </c>
      <c r="M329" s="57">
        <v>39999.587982832614</v>
      </c>
      <c r="N329" s="58">
        <v>407483.69098712446</v>
      </c>
      <c r="O329" s="52">
        <v>0.51574207938711503</v>
      </c>
    </row>
    <row r="330" spans="1:15">
      <c r="A330" s="11"/>
      <c r="B330" s="12"/>
      <c r="C330" s="48"/>
      <c r="D330" s="49"/>
      <c r="E330" s="50"/>
      <c r="F330" s="50"/>
      <c r="G330" s="50"/>
      <c r="H330" s="50"/>
      <c r="I330" s="50"/>
      <c r="J330" s="50"/>
      <c r="K330" s="50"/>
      <c r="L330" s="50"/>
      <c r="M330" s="51"/>
      <c r="N330" s="14"/>
      <c r="O330" s="14"/>
    </row>
    <row r="331" spans="1:15">
      <c r="A331" s="11">
        <f>A324+1</f>
        <v>48</v>
      </c>
      <c r="B331" s="12" t="s">
        <v>130</v>
      </c>
      <c r="C331" s="48">
        <f t="shared" si="0"/>
        <v>72000</v>
      </c>
      <c r="D331" s="49">
        <v>83205</v>
      </c>
      <c r="E331" s="50">
        <v>82593</v>
      </c>
      <c r="F331" s="50">
        <v>81963</v>
      </c>
      <c r="G331" s="50">
        <v>81405</v>
      </c>
      <c r="H331" s="50">
        <v>80775</v>
      </c>
      <c r="I331" s="50">
        <v>80073</v>
      </c>
      <c r="J331" s="50">
        <v>79506</v>
      </c>
      <c r="K331" s="50">
        <v>78912</v>
      </c>
      <c r="L331" s="50">
        <v>78300</v>
      </c>
      <c r="M331" s="51">
        <v>77652</v>
      </c>
      <c r="N331" s="14">
        <v>804384</v>
      </c>
      <c r="O331" s="52">
        <v>1</v>
      </c>
    </row>
    <row r="332" spans="1:15">
      <c r="A332" s="11"/>
      <c r="B332" s="12" t="s">
        <v>154</v>
      </c>
      <c r="C332" s="48">
        <f>(250*288)+(415*96)</f>
        <v>111840</v>
      </c>
      <c r="D332" s="49">
        <v>118582</v>
      </c>
      <c r="E332" s="50">
        <v>117728</v>
      </c>
      <c r="F332" s="50">
        <v>117318</v>
      </c>
      <c r="G332" s="50">
        <v>116868</v>
      </c>
      <c r="H332" s="50">
        <v>116400</v>
      </c>
      <c r="I332" s="50">
        <v>115968</v>
      </c>
      <c r="J332" s="50">
        <v>115454</v>
      </c>
      <c r="K332" s="50">
        <v>115002</v>
      </c>
      <c r="L332" s="50">
        <v>114516</v>
      </c>
      <c r="M332" s="51">
        <v>114030</v>
      </c>
      <c r="N332" s="14">
        <v>1161866</v>
      </c>
      <c r="O332" s="52">
        <v>1.4444170943231094</v>
      </c>
    </row>
    <row r="333" spans="1:15">
      <c r="A333" s="11"/>
      <c r="B333" s="53" t="s">
        <v>150</v>
      </c>
      <c r="C333" s="54"/>
      <c r="D333" s="55">
        <v>35377</v>
      </c>
      <c r="E333" s="56">
        <v>35135</v>
      </c>
      <c r="F333" s="56">
        <v>35355</v>
      </c>
      <c r="G333" s="56">
        <v>35463</v>
      </c>
      <c r="H333" s="56">
        <v>35625</v>
      </c>
      <c r="I333" s="56">
        <v>35895</v>
      </c>
      <c r="J333" s="56">
        <v>35948</v>
      </c>
      <c r="K333" s="56">
        <v>36090</v>
      </c>
      <c r="L333" s="56">
        <v>36216</v>
      </c>
      <c r="M333" s="57">
        <v>36378</v>
      </c>
      <c r="N333" s="58">
        <v>357482</v>
      </c>
      <c r="O333" s="52">
        <v>0.44441709432310939</v>
      </c>
    </row>
    <row r="334" spans="1:15">
      <c r="A334" s="11"/>
      <c r="B334" s="12" t="s">
        <v>151</v>
      </c>
      <c r="C334" s="59">
        <f>C331/C332</f>
        <v>0.64377682403433478</v>
      </c>
      <c r="D334" s="49">
        <v>76340.343347639486</v>
      </c>
      <c r="E334" s="50">
        <v>75790.557939914172</v>
      </c>
      <c r="F334" s="50">
        <v>75526.609442060086</v>
      </c>
      <c r="G334" s="50">
        <v>75236.909871244643</v>
      </c>
      <c r="H334" s="50">
        <v>74935.622317596572</v>
      </c>
      <c r="I334" s="50">
        <v>74657.510729613743</v>
      </c>
      <c r="J334" s="50">
        <v>74326.609442060086</v>
      </c>
      <c r="K334" s="50">
        <v>74035.622317596572</v>
      </c>
      <c r="L334" s="50">
        <v>73722.746781115886</v>
      </c>
      <c r="M334" s="51">
        <v>73409.8712446352</v>
      </c>
      <c r="N334" s="14">
        <v>747982.40343347646</v>
      </c>
      <c r="O334" s="52">
        <v>0.9298822495642336</v>
      </c>
    </row>
    <row r="335" spans="1:15">
      <c r="A335" s="11"/>
      <c r="B335" s="60" t="s">
        <v>152</v>
      </c>
      <c r="C335" s="61"/>
      <c r="D335" s="55">
        <v>-6864.6566523605143</v>
      </c>
      <c r="E335" s="56">
        <v>-6802.4420600858284</v>
      </c>
      <c r="F335" s="56">
        <v>-6436.3905579399143</v>
      </c>
      <c r="G335" s="56">
        <v>-6168.090128755357</v>
      </c>
      <c r="H335" s="56">
        <v>-5839.3776824034285</v>
      </c>
      <c r="I335" s="56">
        <v>-5415.489270386257</v>
      </c>
      <c r="J335" s="56">
        <v>-5179.3905579399143</v>
      </c>
      <c r="K335" s="56">
        <v>-4876.3776824034285</v>
      </c>
      <c r="L335" s="56">
        <v>-4577.2532188841142</v>
      </c>
      <c r="M335" s="57">
        <v>-4242.1287553647999</v>
      </c>
      <c r="N335" s="58">
        <v>-56401.596566523556</v>
      </c>
      <c r="O335" s="70">
        <v>-7.0117750435766443E-2</v>
      </c>
    </row>
    <row r="336" spans="1:15">
      <c r="A336" s="11"/>
      <c r="B336" s="60" t="s">
        <v>153</v>
      </c>
      <c r="C336" s="61">
        <f>(C332-C331)/C332</f>
        <v>0.35622317596566522</v>
      </c>
      <c r="D336" s="55">
        <v>42241.656652360514</v>
      </c>
      <c r="E336" s="56">
        <v>41937.442060085836</v>
      </c>
      <c r="F336" s="56">
        <v>41791.390557939914</v>
      </c>
      <c r="G336" s="56">
        <v>41631.090128755364</v>
      </c>
      <c r="H336" s="56">
        <v>41464.377682403428</v>
      </c>
      <c r="I336" s="56">
        <v>41310.489270386264</v>
      </c>
      <c r="J336" s="56">
        <v>41127.390557939914</v>
      </c>
      <c r="K336" s="56">
        <v>40966.377682403428</v>
      </c>
      <c r="L336" s="56">
        <v>40793.253218884121</v>
      </c>
      <c r="M336" s="57">
        <v>40620.128755364807</v>
      </c>
      <c r="N336" s="58">
        <v>413883.59656652354</v>
      </c>
      <c r="O336" s="52">
        <v>0.51453484475887579</v>
      </c>
    </row>
    <row r="337" spans="1:15">
      <c r="A337" s="11"/>
      <c r="B337" s="12"/>
      <c r="C337" s="48"/>
      <c r="D337" s="49"/>
      <c r="E337" s="50"/>
      <c r="F337" s="50"/>
      <c r="G337" s="50"/>
      <c r="H337" s="50"/>
      <c r="I337" s="50"/>
      <c r="J337" s="50"/>
      <c r="K337" s="50"/>
      <c r="L337" s="50"/>
      <c r="M337" s="51"/>
      <c r="N337" s="14"/>
      <c r="O337" s="14"/>
    </row>
    <row r="338" spans="1:15">
      <c r="A338" s="11">
        <f t="shared" ref="A338" si="1">A331+1</f>
        <v>49</v>
      </c>
      <c r="B338" s="12" t="s">
        <v>132</v>
      </c>
      <c r="C338" s="48">
        <f t="shared" si="0"/>
        <v>72000</v>
      </c>
      <c r="D338" s="49">
        <v>81774</v>
      </c>
      <c r="E338" s="50">
        <v>81099</v>
      </c>
      <c r="F338" s="50">
        <v>80523</v>
      </c>
      <c r="G338" s="50">
        <v>79866</v>
      </c>
      <c r="H338" s="50">
        <v>79272</v>
      </c>
      <c r="I338" s="50">
        <v>78669</v>
      </c>
      <c r="J338" s="50">
        <v>78048</v>
      </c>
      <c r="K338" s="50">
        <v>77427</v>
      </c>
      <c r="L338" s="50">
        <v>76788</v>
      </c>
      <c r="M338" s="51">
        <v>76185</v>
      </c>
      <c r="N338" s="14">
        <v>789651</v>
      </c>
      <c r="O338" s="52">
        <v>1</v>
      </c>
    </row>
    <row r="339" spans="1:15">
      <c r="A339" s="11"/>
      <c r="B339" s="12" t="s">
        <v>154</v>
      </c>
      <c r="C339" s="48">
        <f>(250*288)+(415*96)</f>
        <v>111840</v>
      </c>
      <c r="D339" s="49">
        <v>118248</v>
      </c>
      <c r="E339" s="50">
        <v>117392</v>
      </c>
      <c r="F339" s="50">
        <v>116918</v>
      </c>
      <c r="G339" s="50">
        <v>116436</v>
      </c>
      <c r="H339" s="50">
        <v>115998</v>
      </c>
      <c r="I339" s="50">
        <v>115508</v>
      </c>
      <c r="J339" s="50">
        <v>115012</v>
      </c>
      <c r="K339" s="50">
        <v>114548</v>
      </c>
      <c r="L339" s="50">
        <v>114052</v>
      </c>
      <c r="M339" s="51">
        <v>113544</v>
      </c>
      <c r="N339" s="14">
        <v>1157656</v>
      </c>
      <c r="O339" s="52">
        <v>1.4660349952067433</v>
      </c>
    </row>
    <row r="340" spans="1:15">
      <c r="A340" s="11"/>
      <c r="B340" s="53" t="s">
        <v>150</v>
      </c>
      <c r="C340" s="54"/>
      <c r="D340" s="55">
        <v>36474</v>
      </c>
      <c r="E340" s="56">
        <v>36293</v>
      </c>
      <c r="F340" s="56">
        <v>36395</v>
      </c>
      <c r="G340" s="56">
        <v>36570</v>
      </c>
      <c r="H340" s="56">
        <v>36726</v>
      </c>
      <c r="I340" s="56">
        <v>36839</v>
      </c>
      <c r="J340" s="56">
        <v>36964</v>
      </c>
      <c r="K340" s="56">
        <v>37121</v>
      </c>
      <c r="L340" s="56">
        <v>37264</v>
      </c>
      <c r="M340" s="57">
        <v>37359</v>
      </c>
      <c r="N340" s="58">
        <v>368005</v>
      </c>
      <c r="O340" s="52">
        <v>0.46603499520674324</v>
      </c>
    </row>
    <row r="341" spans="1:15">
      <c r="A341" s="11"/>
      <c r="B341" s="12" t="s">
        <v>151</v>
      </c>
      <c r="C341" s="59">
        <f>C338/C339</f>
        <v>0.64377682403433478</v>
      </c>
      <c r="D341" s="49">
        <v>76125.321888412014</v>
      </c>
      <c r="E341" s="50">
        <v>75574.248927038629</v>
      </c>
      <c r="F341" s="50">
        <v>75269.098712446357</v>
      </c>
      <c r="G341" s="50">
        <v>74958.7982832618</v>
      </c>
      <c r="H341" s="50">
        <v>74676.824034334772</v>
      </c>
      <c r="I341" s="50">
        <v>74361.373390557943</v>
      </c>
      <c r="J341" s="50">
        <v>74042.060085836914</v>
      </c>
      <c r="K341" s="50">
        <v>73743.347639484986</v>
      </c>
      <c r="L341" s="50">
        <v>73424.034334763957</v>
      </c>
      <c r="M341" s="51">
        <v>73096.995708154514</v>
      </c>
      <c r="N341" s="14">
        <v>745272.10300429189</v>
      </c>
      <c r="O341" s="52">
        <v>0.94379935313738839</v>
      </c>
    </row>
    <row r="342" spans="1:15">
      <c r="A342" s="11"/>
      <c r="B342" s="60" t="s">
        <v>152</v>
      </c>
      <c r="C342" s="61"/>
      <c r="D342" s="55">
        <v>-5648.6781115879858</v>
      </c>
      <c r="E342" s="56">
        <v>-5524.7510729613714</v>
      </c>
      <c r="F342" s="56">
        <v>-5253.9012875536428</v>
      </c>
      <c r="G342" s="56">
        <v>-4907.2017167382</v>
      </c>
      <c r="H342" s="56">
        <v>-4595.1759656652284</v>
      </c>
      <c r="I342" s="56">
        <v>-4307.6266094420571</v>
      </c>
      <c r="J342" s="56">
        <v>-4005.9399141630856</v>
      </c>
      <c r="K342" s="56">
        <v>-3683.6523605150142</v>
      </c>
      <c r="L342" s="56">
        <v>-3363.9656652360427</v>
      </c>
      <c r="M342" s="57">
        <v>-3088.0042918454856</v>
      </c>
      <c r="N342" s="58">
        <v>-44378.896995708114</v>
      </c>
      <c r="O342" s="70">
        <v>-5.62006468626116E-2</v>
      </c>
    </row>
    <row r="343" spans="1:15" ht="19.5" thickBot="1">
      <c r="A343" s="15"/>
      <c r="B343" s="62" t="s">
        <v>153</v>
      </c>
      <c r="C343" s="63">
        <f>(C339-C338)/C339</f>
        <v>0.35622317596566522</v>
      </c>
      <c r="D343" s="64">
        <v>42122.678111587978</v>
      </c>
      <c r="E343" s="65">
        <v>41817.751072961371</v>
      </c>
      <c r="F343" s="65">
        <v>41648.901287553643</v>
      </c>
      <c r="G343" s="65">
        <v>41477.201716738193</v>
      </c>
      <c r="H343" s="65">
        <v>41321.175965665236</v>
      </c>
      <c r="I343" s="65">
        <v>41146.626609442057</v>
      </c>
      <c r="J343" s="65">
        <v>40969.939914163086</v>
      </c>
      <c r="K343" s="65">
        <v>40804.652360515021</v>
      </c>
      <c r="L343" s="65">
        <v>40627.96566523605</v>
      </c>
      <c r="M343" s="66">
        <v>40447.004291845493</v>
      </c>
      <c r="N343" s="67">
        <v>412383.89699570811</v>
      </c>
      <c r="O343" s="68">
        <v>0.5222356420693548</v>
      </c>
    </row>
    <row r="344" spans="1:15" ht="19.5" thickBot="1">
      <c r="A344" s="1"/>
      <c r="B344" s="2" t="s">
        <v>1</v>
      </c>
      <c r="C344" s="3" t="s">
        <v>148</v>
      </c>
      <c r="D344" s="4" t="s">
        <v>137</v>
      </c>
      <c r="E344" s="4" t="s">
        <v>138</v>
      </c>
      <c r="F344" s="4" t="s">
        <v>139</v>
      </c>
      <c r="G344" s="4" t="s">
        <v>140</v>
      </c>
      <c r="H344" s="4" t="s">
        <v>141</v>
      </c>
      <c r="I344" s="4" t="s">
        <v>142</v>
      </c>
      <c r="J344" s="4" t="s">
        <v>143</v>
      </c>
      <c r="K344" s="4" t="s">
        <v>144</v>
      </c>
      <c r="L344" s="4" t="s">
        <v>145</v>
      </c>
      <c r="M344" s="5" t="s">
        <v>146</v>
      </c>
      <c r="N344" s="6" t="s">
        <v>147</v>
      </c>
      <c r="O344" s="37"/>
    </row>
    <row r="345" spans="1:15">
      <c r="A345" s="11"/>
      <c r="B345" s="12" t="s">
        <v>134</v>
      </c>
      <c r="C345" s="48">
        <f t="shared" ref="C345" si="2">250*288</f>
        <v>72000</v>
      </c>
      <c r="D345" s="49">
        <v>77474.755102040814</v>
      </c>
      <c r="E345" s="50">
        <v>76908.122448979586</v>
      </c>
      <c r="F345" s="50">
        <v>76331.938775510207</v>
      </c>
      <c r="G345" s="50">
        <v>75759.979591836731</v>
      </c>
      <c r="H345" s="50">
        <v>75175.163265306124</v>
      </c>
      <c r="I345" s="50">
        <v>74590.163265306124</v>
      </c>
      <c r="J345" s="50">
        <v>74012.693877551021</v>
      </c>
      <c r="K345" s="50">
        <v>73424.755102040814</v>
      </c>
      <c r="L345" s="50">
        <v>72835.71428571429</v>
      </c>
      <c r="M345" s="51">
        <v>72247.224489795917</v>
      </c>
      <c r="N345" s="14">
        <v>748760.51020408166</v>
      </c>
      <c r="O345" s="52">
        <v>1</v>
      </c>
    </row>
    <row r="346" spans="1:15">
      <c r="A346" s="11"/>
      <c r="B346" s="12" t="s">
        <v>154</v>
      </c>
      <c r="C346" s="48">
        <f>(250*288)+(415*96)</f>
        <v>111840</v>
      </c>
      <c r="D346" s="49">
        <v>111334.81632653061</v>
      </c>
      <c r="E346" s="50">
        <v>110536.73469387754</v>
      </c>
      <c r="F346" s="50">
        <v>110103.02040816327</v>
      </c>
      <c r="G346" s="50">
        <v>109667.59183673469</v>
      </c>
      <c r="H346" s="50">
        <v>109222.40816326531</v>
      </c>
      <c r="I346" s="50">
        <v>108776.73469387754</v>
      </c>
      <c r="J346" s="50">
        <v>108325.71428571429</v>
      </c>
      <c r="K346" s="50">
        <v>107872.97959183673</v>
      </c>
      <c r="L346" s="50">
        <v>107415.83673469388</v>
      </c>
      <c r="M346" s="51">
        <v>106948.40816326531</v>
      </c>
      <c r="N346" s="14">
        <v>1090204.2448979591</v>
      </c>
      <c r="O346" s="52">
        <v>1.4560119424578277</v>
      </c>
    </row>
    <row r="347" spans="1:15">
      <c r="A347" s="11"/>
      <c r="B347" s="53" t="s">
        <v>150</v>
      </c>
      <c r="C347" s="54"/>
      <c r="D347" s="55">
        <v>33860.061224489793</v>
      </c>
      <c r="E347" s="56">
        <v>33628.612244897959</v>
      </c>
      <c r="F347" s="56">
        <v>33771.081632653062</v>
      </c>
      <c r="G347" s="56">
        <v>33907.612244897959</v>
      </c>
      <c r="H347" s="56">
        <v>34047.244897959186</v>
      </c>
      <c r="I347" s="56">
        <v>34186.57142857142</v>
      </c>
      <c r="J347" s="56">
        <v>34313.020408163269</v>
      </c>
      <c r="K347" s="56">
        <v>34448.224489795917</v>
      </c>
      <c r="L347" s="56">
        <v>34580.122448979586</v>
      </c>
      <c r="M347" s="57">
        <v>34701.183673469393</v>
      </c>
      <c r="N347" s="58">
        <v>341443.73469387752</v>
      </c>
      <c r="O347" s="52">
        <v>0.45601194245782783</v>
      </c>
    </row>
    <row r="348" spans="1:15">
      <c r="A348" s="11"/>
      <c r="B348" s="12" t="s">
        <v>151</v>
      </c>
      <c r="C348" s="59">
        <f>C345/C346</f>
        <v>0.64377682403433478</v>
      </c>
      <c r="D348" s="49">
        <v>71674.77445913988</v>
      </c>
      <c r="E348" s="50">
        <v>71160.988000350349</v>
      </c>
      <c r="F348" s="50">
        <v>70881.772794954901</v>
      </c>
      <c r="G348" s="50">
        <v>70601.453972146803</v>
      </c>
      <c r="H348" s="50">
        <v>70314.85504072874</v>
      </c>
      <c r="I348" s="50">
        <v>70027.940790049921</v>
      </c>
      <c r="J348" s="50">
        <v>69737.584304107921</v>
      </c>
      <c r="K348" s="50">
        <v>69446.124200753256</v>
      </c>
      <c r="L348" s="50">
        <v>69151.826224051852</v>
      </c>
      <c r="M348" s="51">
        <v>68850.906542874669</v>
      </c>
      <c r="N348" s="14">
        <v>701848.22632915829</v>
      </c>
      <c r="O348" s="52">
        <v>0.93734674407156304</v>
      </c>
    </row>
    <row r="349" spans="1:15">
      <c r="A349" s="11"/>
      <c r="B349" s="60" t="s">
        <v>152</v>
      </c>
      <c r="C349" s="61"/>
      <c r="D349" s="55">
        <v>-5799.9806429009332</v>
      </c>
      <c r="E349" s="56">
        <v>-5747.1344486292364</v>
      </c>
      <c r="F349" s="56">
        <v>-5450.1659805553063</v>
      </c>
      <c r="G349" s="56">
        <v>-5158.5256196899281</v>
      </c>
      <c r="H349" s="56">
        <v>-4860.308224577384</v>
      </c>
      <c r="I349" s="56">
        <v>-4562.2224752562033</v>
      </c>
      <c r="J349" s="56">
        <v>-4275.1095734431001</v>
      </c>
      <c r="K349" s="56">
        <v>-3978.6309012875572</v>
      </c>
      <c r="L349" s="56">
        <v>-3683.8880616624374</v>
      </c>
      <c r="M349" s="57">
        <v>-3396.3179469212482</v>
      </c>
      <c r="N349" s="58">
        <v>-46912.283874923334</v>
      </c>
      <c r="O349" s="70">
        <v>-6.2653255928436929E-2</v>
      </c>
    </row>
    <row r="350" spans="1:15" ht="19.5" thickBot="1">
      <c r="A350" s="15"/>
      <c r="B350" s="62" t="s">
        <v>153</v>
      </c>
      <c r="C350" s="63">
        <f>(C346-C345)/C346</f>
        <v>0.35622317596566522</v>
      </c>
      <c r="D350" s="64">
        <v>39660.041867390726</v>
      </c>
      <c r="E350" s="65">
        <v>39375.746693527195</v>
      </c>
      <c r="F350" s="65">
        <v>39221.247613208376</v>
      </c>
      <c r="G350" s="65">
        <v>39066.137864587894</v>
      </c>
      <c r="H350" s="65">
        <v>38907.55312253657</v>
      </c>
      <c r="I350" s="65">
        <v>38748.793903827624</v>
      </c>
      <c r="J350" s="65">
        <v>38588.129981606377</v>
      </c>
      <c r="K350" s="65">
        <v>38426.855391083467</v>
      </c>
      <c r="L350" s="65">
        <v>38264.010510642023</v>
      </c>
      <c r="M350" s="66">
        <v>38097.501620390642</v>
      </c>
      <c r="N350" s="67">
        <v>388356.01856880088</v>
      </c>
      <c r="O350" s="69">
        <v>0.51866519838626479</v>
      </c>
    </row>
  </sheetData>
  <mergeCells count="50">
    <mergeCell ref="B347:C347"/>
    <mergeCell ref="B333:C333"/>
    <mergeCell ref="B319:C319"/>
    <mergeCell ref="B326:C326"/>
    <mergeCell ref="B340:C340"/>
    <mergeCell ref="B298:C298"/>
    <mergeCell ref="B305:C305"/>
    <mergeCell ref="B312:C312"/>
    <mergeCell ref="B277:C277"/>
    <mergeCell ref="B284:C284"/>
    <mergeCell ref="B291:C291"/>
    <mergeCell ref="B256:C256"/>
    <mergeCell ref="B263:C263"/>
    <mergeCell ref="B270:C270"/>
    <mergeCell ref="B235:C235"/>
    <mergeCell ref="B242:C242"/>
    <mergeCell ref="B249:C249"/>
    <mergeCell ref="B214:C214"/>
    <mergeCell ref="B221:C221"/>
    <mergeCell ref="B228:C228"/>
    <mergeCell ref="B193:C193"/>
    <mergeCell ref="B200:C200"/>
    <mergeCell ref="B207:C207"/>
    <mergeCell ref="B172:C172"/>
    <mergeCell ref="B179:C179"/>
    <mergeCell ref="B186:C186"/>
    <mergeCell ref="B151:C151"/>
    <mergeCell ref="B158:C158"/>
    <mergeCell ref="B165:C165"/>
    <mergeCell ref="B130:C130"/>
    <mergeCell ref="B137:C137"/>
    <mergeCell ref="B144:C144"/>
    <mergeCell ref="B109:C109"/>
    <mergeCell ref="B116:C116"/>
    <mergeCell ref="B123:C123"/>
    <mergeCell ref="B88:C88"/>
    <mergeCell ref="B95:C95"/>
    <mergeCell ref="B102:C102"/>
    <mergeCell ref="B67:C67"/>
    <mergeCell ref="B74:C74"/>
    <mergeCell ref="B81:C81"/>
    <mergeCell ref="B46:C46"/>
    <mergeCell ref="B53:C53"/>
    <mergeCell ref="B60:C60"/>
    <mergeCell ref="B25:C25"/>
    <mergeCell ref="B32:C32"/>
    <mergeCell ref="B39:C39"/>
    <mergeCell ref="B4:C4"/>
    <mergeCell ref="B11:C11"/>
    <mergeCell ref="B18:C18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全国データ</vt:lpstr>
      <vt:lpstr>改修案A-1</vt:lpstr>
      <vt:lpstr>改修案A-2</vt:lpstr>
      <vt:lpstr>改修案A-3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2023-01-02T06:51:33Z</dcterms:modified>
</cp:coreProperties>
</file>